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8925" activeTab="0"/>
  </bookViews>
  <sheets>
    <sheet name="přehled" sheetId="1" r:id="rId1"/>
    <sheet name="terén" sheetId="2" r:id="rId2"/>
    <sheet name="lab-ostatní" sheetId="3" r:id="rId3"/>
    <sheet name="lab-kationty" sheetId="4" r:id="rId4"/>
    <sheet name="lab-anionty" sheetId="5" r:id="rId5"/>
    <sheet name="izotopy" sheetId="6" r:id="rId6"/>
  </sheets>
  <definedNames>
    <definedName name="_xlnm.Print_Area" localSheetId="5">'izotopy'!$B$2:$Q$45</definedName>
    <definedName name="_xlnm.Print_Area" localSheetId="4">'lab-anionty'!$B$2:$Q$78</definedName>
    <definedName name="_xlnm.Print_Area" localSheetId="3">'lab-kationty'!$B$2:$R$62</definedName>
    <definedName name="_xlnm.Print_Area" localSheetId="2">'lab-ostatní'!$B$2:$Q$60</definedName>
    <definedName name="_xlnm.Print_Area" localSheetId="0">'přehled'!$B$2:$AA$41</definedName>
    <definedName name="_xlnm.Print_Area" localSheetId="1">'terén'!$B$2:$R$46</definedName>
  </definedNames>
  <calcPr fullCalcOnLoad="1"/>
</workbook>
</file>

<file path=xl/comments1.xml><?xml version="1.0" encoding="utf-8"?>
<comments xmlns="http://schemas.openxmlformats.org/spreadsheetml/2006/main">
  <authors>
    <author>LMP3</author>
    <author>pekna</author>
  </authors>
  <commentList>
    <comment ref="D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  <comment ref="P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P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&lt;0,1</t>
        </r>
      </text>
    </comment>
    <comment ref="Q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&lt;0,5</t>
        </r>
      </text>
    </comment>
    <comment ref="P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&lt;0,5</t>
        </r>
      </text>
    </comment>
    <comment ref="Q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Q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&lt;0,2</t>
        </r>
      </text>
    </comment>
    <comment ref="F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F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R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&lt;0,5</t>
        </r>
      </text>
    </comment>
    <comment ref="R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S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&lt;0,5</t>
        </r>
      </text>
    </comment>
    <comment ref="T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&lt;0,5</t>
        </r>
      </text>
    </comment>
    <comment ref="U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&lt;0,5</t>
        </r>
      </text>
    </comment>
    <comment ref="S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T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U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S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&lt;0,1</t>
        </r>
      </text>
    </comment>
    <comment ref="T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&lt;0,1</t>
        </r>
      </text>
    </comment>
    <comment ref="U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&lt;0,1</t>
        </r>
      </text>
    </comment>
    <comment ref="U36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&lt;0,05
</t>
        </r>
      </text>
    </comment>
    <comment ref="G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&lt;0,5</t>
        </r>
      </text>
    </comment>
    <comment ref="H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&lt;0,5</t>
        </r>
      </text>
    </comment>
    <comment ref="I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&lt;0,5</t>
        </r>
      </text>
    </comment>
    <comment ref="G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&lt;0,2</t>
        </r>
      </text>
    </comment>
    <comment ref="H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&lt;0,2</t>
        </r>
      </text>
    </comment>
    <comment ref="I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&lt;0,2</t>
        </r>
      </text>
    </comment>
    <comment ref="H41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&lt;0,05</t>
        </r>
      </text>
    </comment>
    <comment ref="I41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&lt;0,05</t>
        </r>
      </text>
    </comment>
    <comment ref="V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V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&lt;0,1</t>
        </r>
      </text>
    </comment>
    <comment ref="K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&lt;0,5</t>
        </r>
      </text>
    </comment>
    <comment ref="K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K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&lt;0,2</t>
        </r>
      </text>
    </comment>
    <comment ref="K41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&lt;0,05</t>
        </r>
      </text>
    </comment>
    <comment ref="X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X36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&lt;0,05
</t>
        </r>
      </text>
    </comment>
    <comment ref="X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&lt;0,1</t>
        </r>
      </text>
    </comment>
    <comment ref="W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&lt;0,5</t>
        </r>
      </text>
    </comment>
    <comment ref="W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W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&lt;0,1</t>
        </r>
      </text>
    </comment>
    <comment ref="J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&lt;0,2</t>
        </r>
      </text>
    </comment>
    <comment ref="J41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&lt;0,05</t>
        </r>
      </text>
    </comment>
    <comment ref="L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Y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&lt;0,5</t>
        </r>
      </text>
    </comment>
    <comment ref="Y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Y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&lt;0,1</t>
        </r>
      </text>
    </comment>
    <comment ref="L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&lt;0,5</t>
        </r>
      </text>
    </comment>
    <comment ref="L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&lt;0,2</t>
        </r>
      </text>
    </comment>
    <comment ref="J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&lt;0,5</t>
        </r>
      </text>
    </comment>
  </commentList>
</comments>
</file>

<file path=xl/comments2.xml><?xml version="1.0" encoding="utf-8"?>
<comments xmlns="http://schemas.openxmlformats.org/spreadsheetml/2006/main">
  <authors>
    <author>LMP3</author>
  </authors>
  <commentList>
    <comment ref="B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  <comment ref="B15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</commentList>
</comments>
</file>

<file path=xl/comments3.xml><?xml version="1.0" encoding="utf-8"?>
<comments xmlns="http://schemas.openxmlformats.org/spreadsheetml/2006/main">
  <authors>
    <author>LMP3</author>
  </authors>
  <commentList>
    <comment ref="B10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  <comment ref="B21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</commentList>
</comments>
</file>

<file path=xl/sharedStrings.xml><?xml version="1.0" encoding="utf-8"?>
<sst xmlns="http://schemas.openxmlformats.org/spreadsheetml/2006/main" count="263" uniqueCount="67">
  <si>
    <t>datum</t>
  </si>
  <si>
    <t>zabarvení</t>
  </si>
  <si>
    <t>teplota</t>
  </si>
  <si>
    <t>pH</t>
  </si>
  <si>
    <t>vodivost (v lab.)</t>
  </si>
  <si>
    <t>tvrdost</t>
  </si>
  <si>
    <t>acidita (ZNK)</t>
  </si>
  <si>
    <t>alkalita(KNK)</t>
  </si>
  <si>
    <t>mineralizace</t>
  </si>
  <si>
    <t>Na</t>
  </si>
  <si>
    <t>K</t>
  </si>
  <si>
    <t>Ca</t>
  </si>
  <si>
    <t>Mg</t>
  </si>
  <si>
    <t>Mn</t>
  </si>
  <si>
    <t>Fe</t>
  </si>
  <si>
    <t>mmol/l</t>
  </si>
  <si>
    <t>mg/l</t>
  </si>
  <si>
    <t>žluté</t>
  </si>
  <si>
    <t xml:space="preserve">UH </t>
  </si>
  <si>
    <t>NH4</t>
  </si>
  <si>
    <t>CO32-</t>
  </si>
  <si>
    <t xml:space="preserve">(HCO3)- </t>
  </si>
  <si>
    <t>CO2 agres.</t>
  </si>
  <si>
    <t>CO2 volný</t>
  </si>
  <si>
    <t>SiO2</t>
  </si>
  <si>
    <t xml:space="preserve">(PO4)3- </t>
  </si>
  <si>
    <t xml:space="preserve">(SO4)2- </t>
  </si>
  <si>
    <t xml:space="preserve">(Cl)- </t>
  </si>
  <si>
    <t xml:space="preserve">(F)- </t>
  </si>
  <si>
    <t xml:space="preserve">(NO3)- </t>
  </si>
  <si>
    <t xml:space="preserve">(NO2)- </t>
  </si>
  <si>
    <t xml:space="preserve">    terén</t>
  </si>
  <si>
    <t xml:space="preserve">                                            laboratoř</t>
  </si>
  <si>
    <t xml:space="preserve">          kationty</t>
  </si>
  <si>
    <t xml:space="preserve">                anionty</t>
  </si>
  <si>
    <r>
      <t>CHSK</t>
    </r>
    <r>
      <rPr>
        <vertAlign val="subscript"/>
        <sz val="10"/>
        <rFont val="Arial"/>
        <family val="2"/>
      </rPr>
      <t>Mn</t>
    </r>
  </si>
  <si>
    <t>redox</t>
  </si>
  <si>
    <r>
      <t>o</t>
    </r>
    <r>
      <rPr>
        <sz val="10"/>
        <rFont val="Arial"/>
        <family val="0"/>
      </rPr>
      <t>C</t>
    </r>
  </si>
  <si>
    <t>mV</t>
  </si>
  <si>
    <t>µS/cm</t>
  </si>
  <si>
    <t xml:space="preserve">   ostatní stanovení</t>
  </si>
  <si>
    <r>
      <t>o</t>
    </r>
    <r>
      <rPr>
        <sz val="10"/>
        <color indexed="17"/>
        <rFont val="Arial"/>
        <family val="0"/>
      </rPr>
      <t>C</t>
    </r>
  </si>
  <si>
    <t>Označení monitorovacího objektu:</t>
  </si>
  <si>
    <t>výsledky terénních měření v objektu:</t>
  </si>
  <si>
    <t>Uh</t>
  </si>
  <si>
    <t xml:space="preserve"> hodnoty ostatních parametrů v objektu:</t>
  </si>
  <si>
    <t>CHSK Mn</t>
  </si>
  <si>
    <r>
      <t>NH</t>
    </r>
    <r>
      <rPr>
        <b/>
        <vertAlign val="subscript"/>
        <sz val="10"/>
        <color indexed="12"/>
        <rFont val="Arial"/>
        <family val="2"/>
      </rPr>
      <t>4</t>
    </r>
  </si>
  <si>
    <t>;</t>
  </si>
  <si>
    <t xml:space="preserve">vodivost </t>
  </si>
  <si>
    <t>vodivost</t>
  </si>
  <si>
    <t>Licoměřice - odval (výtok z drenáže)</t>
  </si>
  <si>
    <t>Licoměřice - důlní jáma J-56</t>
  </si>
  <si>
    <t>U238</t>
  </si>
  <si>
    <t>Ra222</t>
  </si>
  <si>
    <t xml:space="preserve"> izotopy</t>
  </si>
  <si>
    <t>Ucelk</t>
  </si>
  <si>
    <t>žádné</t>
  </si>
  <si>
    <t>Bq/l</t>
  </si>
  <si>
    <t>U234</t>
  </si>
  <si>
    <t>zelená</t>
  </si>
  <si>
    <t>žlutá</t>
  </si>
  <si>
    <r>
      <t>Mn</t>
    </r>
    <r>
      <rPr>
        <vertAlign val="superscript"/>
        <sz val="10"/>
        <rFont val="Arial"/>
        <family val="2"/>
      </rPr>
      <t>2</t>
    </r>
  </si>
  <si>
    <r>
      <t>Fe</t>
    </r>
    <r>
      <rPr>
        <vertAlign val="superscript"/>
        <sz val="10"/>
        <rFont val="Arial"/>
        <family val="2"/>
      </rPr>
      <t>2</t>
    </r>
  </si>
  <si>
    <r>
      <t>Mn</t>
    </r>
    <r>
      <rPr>
        <b/>
        <vertAlign val="superscript"/>
        <sz val="10"/>
        <color indexed="61"/>
        <rFont val="Arial"/>
        <family val="0"/>
      </rPr>
      <t>2</t>
    </r>
  </si>
  <si>
    <r>
      <t>Fe</t>
    </r>
    <r>
      <rPr>
        <b/>
        <vertAlign val="superscript"/>
        <sz val="10"/>
        <color indexed="15"/>
        <rFont val="Arial"/>
        <family val="0"/>
      </rPr>
      <t>2</t>
    </r>
  </si>
  <si>
    <t>0.1.00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</si>
</sst>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dd/mm/yy;@"/>
    <numFmt numFmtId="167" formatCode="#,##0.0"/>
    <numFmt numFmtId="168" formatCode="[$-405]d\.\ mmmm\ yyyy"/>
    <numFmt numFmtId="169" formatCode="0.000"/>
    <numFmt numFmtId="170" formatCode="d/m/yy;@"/>
    <numFmt numFmtId="171" formatCode="mmm/yyyy"/>
  </numFmts>
  <fonts count="51">
    <font>
      <sz val="10"/>
      <name val="Arial"/>
      <family val="0"/>
    </font>
    <font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vertAlign val="superscript"/>
      <sz val="10"/>
      <color indexed="17"/>
      <name val="Arial"/>
      <family val="0"/>
    </font>
    <font>
      <sz val="10"/>
      <color indexed="12"/>
      <name val="Arial"/>
      <family val="0"/>
    </font>
    <font>
      <sz val="5.75"/>
      <name val="Arial"/>
      <family val="0"/>
    </font>
    <font>
      <b/>
      <vertAlign val="superscript"/>
      <sz val="9"/>
      <name val="Arial"/>
      <family val="2"/>
    </font>
    <font>
      <sz val="10"/>
      <color indexed="20"/>
      <name val="Arial"/>
      <family val="0"/>
    </font>
    <font>
      <sz val="10"/>
      <color indexed="23"/>
      <name val="Arial"/>
      <family val="0"/>
    </font>
    <font>
      <sz val="10"/>
      <color indexed="63"/>
      <name val="Arial"/>
      <family val="0"/>
    </font>
    <font>
      <sz val="10"/>
      <color indexed="53"/>
      <name val="Arial"/>
      <family val="0"/>
    </font>
    <font>
      <sz val="10"/>
      <color indexed="19"/>
      <name val="Arial"/>
      <family val="0"/>
    </font>
    <font>
      <sz val="10"/>
      <color indexed="61"/>
      <name val="Arial"/>
      <family val="0"/>
    </font>
    <font>
      <sz val="5.25"/>
      <name val="Arial"/>
      <family val="0"/>
    </font>
    <font>
      <sz val="5.5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b/>
      <sz val="10"/>
      <color indexed="53"/>
      <name val="Arial"/>
      <family val="2"/>
    </font>
    <font>
      <b/>
      <sz val="10"/>
      <color indexed="19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4.75"/>
      <name val="Arial"/>
      <family val="0"/>
    </font>
    <font>
      <sz val="5"/>
      <name val="Arial"/>
      <family val="0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vertAlign val="subscript"/>
      <sz val="10"/>
      <name val="Arial"/>
      <family val="2"/>
    </font>
    <font>
      <b/>
      <vertAlign val="subscript"/>
      <sz val="10"/>
      <color indexed="12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40"/>
      <name val="Arial"/>
      <family val="0"/>
    </font>
    <font>
      <sz val="10"/>
      <color indexed="40"/>
      <name val="Arial"/>
      <family val="0"/>
    </font>
    <font>
      <b/>
      <sz val="10"/>
      <color indexed="23"/>
      <name val="Arial"/>
      <family val="0"/>
    </font>
    <font>
      <b/>
      <sz val="10"/>
      <color indexed="50"/>
      <name val="Arial"/>
      <family val="0"/>
    </font>
    <font>
      <sz val="10"/>
      <color indexed="50"/>
      <name val="Arial"/>
      <family val="0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61"/>
      <name val="Arial"/>
      <family val="0"/>
    </font>
    <font>
      <b/>
      <sz val="10"/>
      <color indexed="15"/>
      <name val="Arial"/>
      <family val="0"/>
    </font>
    <font>
      <b/>
      <vertAlign val="superscript"/>
      <sz val="10"/>
      <color indexed="15"/>
      <name val="Arial"/>
      <family val="0"/>
    </font>
    <font>
      <sz val="10"/>
      <color indexed="1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9" fillId="0" borderId="2" xfId="0" applyFont="1" applyBorder="1" applyAlignment="1">
      <alignment/>
    </xf>
    <xf numFmtId="170" fontId="0" fillId="0" borderId="3" xfId="0" applyNumberFormat="1" applyFont="1" applyBorder="1" applyAlignment="1">
      <alignment/>
    </xf>
    <xf numFmtId="170" fontId="0" fillId="0" borderId="4" xfId="0" applyNumberFormat="1" applyFont="1" applyBorder="1" applyAlignment="1">
      <alignment horizontal="center"/>
    </xf>
    <xf numFmtId="170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7" xfId="0" applyFont="1" applyBorder="1" applyAlignment="1">
      <alignment horizontal="center"/>
    </xf>
    <xf numFmtId="2" fontId="11" fillId="0" borderId="8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 horizontal="center"/>
    </xf>
    <xf numFmtId="2" fontId="10" fillId="0" borderId="8" xfId="0" applyNumberFormat="1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 horizontal="center"/>
    </xf>
    <xf numFmtId="2" fontId="13" fillId="0" borderId="8" xfId="0" applyNumberFormat="1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0" xfId="0" applyFont="1" applyBorder="1" applyAlignment="1">
      <alignment horizontal="center"/>
    </xf>
    <xf numFmtId="2" fontId="16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17" fillId="0" borderId="7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7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7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7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13" fillId="0" borderId="8" xfId="0" applyFont="1" applyBorder="1" applyAlignment="1">
      <alignment/>
    </xf>
    <xf numFmtId="0" fontId="20" fillId="0" borderId="8" xfId="0" applyFont="1" applyBorder="1" applyAlignment="1">
      <alignment/>
    </xf>
    <xf numFmtId="0" fontId="19" fillId="0" borderId="8" xfId="0" applyFont="1" applyBorder="1" applyAlignment="1">
      <alignment/>
    </xf>
    <xf numFmtId="0" fontId="18" fillId="0" borderId="8" xfId="0" applyFont="1" applyBorder="1" applyAlignment="1">
      <alignment/>
    </xf>
    <xf numFmtId="0" fontId="10" fillId="0" borderId="8" xfId="0" applyFont="1" applyBorder="1" applyAlignment="1">
      <alignment/>
    </xf>
    <xf numFmtId="0" fontId="11" fillId="0" borderId="8" xfId="0" applyFont="1" applyBorder="1" applyAlignment="1">
      <alignment/>
    </xf>
    <xf numFmtId="0" fontId="24" fillId="0" borderId="6" xfId="0" applyFont="1" applyBorder="1" applyAlignment="1">
      <alignment/>
    </xf>
    <xf numFmtId="0" fontId="25" fillId="0" borderId="6" xfId="0" applyFont="1" applyBorder="1" applyAlignment="1">
      <alignment/>
    </xf>
    <xf numFmtId="0" fontId="26" fillId="0" borderId="6" xfId="0" applyFont="1" applyBorder="1" applyAlignment="1">
      <alignment/>
    </xf>
    <xf numFmtId="0" fontId="27" fillId="0" borderId="6" xfId="0" applyFont="1" applyBorder="1" applyAlignment="1">
      <alignment/>
    </xf>
    <xf numFmtId="0" fontId="28" fillId="0" borderId="6" xfId="0" applyFont="1" applyBorder="1" applyAlignment="1">
      <alignment/>
    </xf>
    <xf numFmtId="0" fontId="29" fillId="0" borderId="6" xfId="0" applyFont="1" applyBorder="1" applyAlignment="1">
      <alignment/>
    </xf>
    <xf numFmtId="0" fontId="30" fillId="0" borderId="9" xfId="0" applyFont="1" applyBorder="1" applyAlignment="1">
      <alignment/>
    </xf>
    <xf numFmtId="0" fontId="29" fillId="0" borderId="9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33" fillId="0" borderId="6" xfId="0" applyFont="1" applyBorder="1" applyAlignment="1">
      <alignment/>
    </xf>
    <xf numFmtId="0" fontId="34" fillId="0" borderId="7" xfId="0" applyFont="1" applyBorder="1" applyAlignment="1">
      <alignment horizontal="center"/>
    </xf>
    <xf numFmtId="0" fontId="34" fillId="0" borderId="8" xfId="0" applyFont="1" applyBorder="1" applyAlignment="1">
      <alignment/>
    </xf>
    <xf numFmtId="0" fontId="34" fillId="0" borderId="0" xfId="0" applyFont="1" applyAlignment="1">
      <alignment/>
    </xf>
    <xf numFmtId="0" fontId="11" fillId="0" borderId="7" xfId="0" applyFont="1" applyBorder="1" applyAlignment="1">
      <alignment horizontal="center"/>
    </xf>
    <xf numFmtId="0" fontId="24" fillId="0" borderId="6" xfId="0" applyFont="1" applyBorder="1" applyAlignment="1">
      <alignment/>
    </xf>
    <xf numFmtId="0" fontId="25" fillId="0" borderId="6" xfId="0" applyFont="1" applyBorder="1" applyAlignment="1">
      <alignment/>
    </xf>
    <xf numFmtId="0" fontId="26" fillId="0" borderId="6" xfId="0" applyFont="1" applyBorder="1" applyAlignment="1">
      <alignment/>
    </xf>
    <xf numFmtId="0" fontId="27" fillId="0" borderId="6" xfId="0" applyFont="1" applyBorder="1" applyAlignment="1">
      <alignment/>
    </xf>
    <xf numFmtId="0" fontId="28" fillId="0" borderId="6" xfId="0" applyFont="1" applyBorder="1" applyAlignment="1">
      <alignment/>
    </xf>
    <xf numFmtId="0" fontId="37" fillId="0" borderId="6" xfId="0" applyFont="1" applyBorder="1" applyAlignment="1">
      <alignment/>
    </xf>
    <xf numFmtId="0" fontId="38" fillId="0" borderId="7" xfId="0" applyFont="1" applyBorder="1" applyAlignment="1">
      <alignment horizontal="center"/>
    </xf>
    <xf numFmtId="0" fontId="38" fillId="0" borderId="8" xfId="0" applyFont="1" applyBorder="1" applyAlignment="1">
      <alignment/>
    </xf>
    <xf numFmtId="0" fontId="38" fillId="0" borderId="0" xfId="0" applyFont="1" applyAlignment="1">
      <alignment/>
    </xf>
    <xf numFmtId="0" fontId="39" fillId="0" borderId="6" xfId="0" applyFont="1" applyBorder="1" applyAlignment="1">
      <alignment/>
    </xf>
    <xf numFmtId="0" fontId="40" fillId="0" borderId="7" xfId="0" applyFont="1" applyBorder="1" applyAlignment="1">
      <alignment horizontal="center"/>
    </xf>
    <xf numFmtId="0" fontId="40" fillId="0" borderId="8" xfId="0" applyFont="1" applyBorder="1" applyAlignment="1">
      <alignment/>
    </xf>
    <xf numFmtId="0" fontId="40" fillId="0" borderId="0" xfId="0" applyFont="1" applyAlignment="1">
      <alignment/>
    </xf>
    <xf numFmtId="0" fontId="41" fillId="0" borderId="6" xfId="0" applyFont="1" applyBorder="1" applyAlignment="1">
      <alignment/>
    </xf>
    <xf numFmtId="0" fontId="17" fillId="0" borderId="8" xfId="0" applyFont="1" applyBorder="1" applyAlignment="1">
      <alignment/>
    </xf>
    <xf numFmtId="0" fontId="42" fillId="0" borderId="6" xfId="0" applyFont="1" applyBorder="1" applyAlignment="1">
      <alignment/>
    </xf>
    <xf numFmtId="0" fontId="43" fillId="0" borderId="7" xfId="0" applyFont="1" applyBorder="1" applyAlignment="1">
      <alignment horizontal="center"/>
    </xf>
    <xf numFmtId="0" fontId="43" fillId="0" borderId="8" xfId="0" applyFont="1" applyBorder="1" applyAlignment="1">
      <alignment/>
    </xf>
    <xf numFmtId="0" fontId="43" fillId="0" borderId="0" xfId="0" applyFont="1" applyAlignment="1">
      <alignment/>
    </xf>
    <xf numFmtId="166" fontId="0" fillId="0" borderId="26" xfId="0" applyNumberFormat="1" applyFont="1" applyBorder="1" applyAlignment="1">
      <alignment horizontal="center"/>
    </xf>
    <xf numFmtId="170" fontId="0" fillId="0" borderId="26" xfId="0" applyNumberFormat="1" applyFont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166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2" fontId="11" fillId="0" borderId="8" xfId="0" applyNumberFormat="1" applyFont="1" applyBorder="1" applyAlignment="1" quotePrefix="1">
      <alignment horizontal="center"/>
    </xf>
    <xf numFmtId="2" fontId="10" fillId="0" borderId="8" xfId="0" applyNumberFormat="1" applyFont="1" applyBorder="1" applyAlignment="1" quotePrefix="1">
      <alignment horizontal="center"/>
    </xf>
    <xf numFmtId="2" fontId="13" fillId="0" borderId="8" xfId="0" applyNumberFormat="1" applyFont="1" applyBorder="1" applyAlignment="1" quotePrefix="1">
      <alignment horizontal="center"/>
    </xf>
    <xf numFmtId="2" fontId="16" fillId="0" borderId="11" xfId="0" applyNumberFormat="1" applyFont="1" applyBorder="1" applyAlignment="1" quotePrefix="1">
      <alignment horizontal="center"/>
    </xf>
    <xf numFmtId="0" fontId="0" fillId="0" borderId="2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9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70" fontId="0" fillId="0" borderId="5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/>
    </xf>
    <xf numFmtId="4" fontId="45" fillId="0" borderId="16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7" xfId="0" applyFont="1" applyBorder="1" applyAlignment="1">
      <alignment/>
    </xf>
    <xf numFmtId="0" fontId="20" fillId="0" borderId="45" xfId="0" applyFont="1" applyBorder="1" applyAlignment="1">
      <alignment/>
    </xf>
    <xf numFmtId="0" fontId="30" fillId="0" borderId="6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47" fillId="0" borderId="6" xfId="0" applyFont="1" applyBorder="1" applyAlignment="1">
      <alignment/>
    </xf>
    <xf numFmtId="0" fontId="49" fillId="0" borderId="7" xfId="0" applyFont="1" applyBorder="1" applyAlignment="1">
      <alignment horizontal="center"/>
    </xf>
    <xf numFmtId="1" fontId="21" fillId="0" borderId="8" xfId="0" applyNumberFormat="1" applyFont="1" applyBorder="1" applyAlignment="1">
      <alignment/>
    </xf>
    <xf numFmtId="2" fontId="21" fillId="0" borderId="8" xfId="0" applyNumberFormat="1" applyFont="1" applyBorder="1" applyAlignment="1">
      <alignment/>
    </xf>
    <xf numFmtId="0" fontId="20" fillId="0" borderId="8" xfId="0" applyFont="1" applyBorder="1" applyAlignment="1">
      <alignment/>
    </xf>
    <xf numFmtId="2" fontId="49" fillId="0" borderId="8" xfId="0" applyNumberFormat="1" applyFont="1" applyBorder="1" applyAlignment="1">
      <alignment/>
    </xf>
    <xf numFmtId="1" fontId="49" fillId="0" borderId="8" xfId="0" applyNumberFormat="1" applyFont="1" applyBorder="1" applyAlignment="1">
      <alignment/>
    </xf>
    <xf numFmtId="0" fontId="0" fillId="0" borderId="46" xfId="0" applyBorder="1" applyAlignment="1">
      <alignment/>
    </xf>
    <xf numFmtId="170" fontId="0" fillId="0" borderId="47" xfId="0" applyNumberFormat="1" applyFont="1" applyBorder="1" applyAlignment="1">
      <alignment horizontal="center"/>
    </xf>
    <xf numFmtId="0" fontId="34" fillId="0" borderId="48" xfId="0" applyFont="1" applyBorder="1" applyAlignment="1">
      <alignment/>
    </xf>
    <xf numFmtId="0" fontId="11" fillId="0" borderId="48" xfId="0" applyFont="1" applyBorder="1" applyAlignment="1">
      <alignment/>
    </xf>
    <xf numFmtId="0" fontId="10" fillId="0" borderId="48" xfId="0" applyFont="1" applyBorder="1" applyAlignment="1">
      <alignment/>
    </xf>
    <xf numFmtId="0" fontId="18" fillId="0" borderId="48" xfId="0" applyFont="1" applyBorder="1" applyAlignment="1">
      <alignment/>
    </xf>
    <xf numFmtId="0" fontId="19" fillId="0" borderId="48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9" xfId="0" applyFont="1" applyBorder="1" applyAlignment="1">
      <alignment/>
    </xf>
    <xf numFmtId="0" fontId="13" fillId="0" borderId="5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 textRotation="90"/>
    </xf>
    <xf numFmtId="0" fontId="0" fillId="0" borderId="53" xfId="0" applyBorder="1" applyAlignment="1">
      <alignment horizontal="center" textRotation="90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Font="1" applyBorder="1" applyAlignment="1">
      <alignment horizontal="center" textRotation="90"/>
    </xf>
    <xf numFmtId="0" fontId="0" fillId="0" borderId="56" xfId="0" applyFont="1" applyBorder="1" applyAlignment="1">
      <alignment horizontal="center" textRotation="90"/>
    </xf>
    <xf numFmtId="0" fontId="0" fillId="0" borderId="57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8" xfId="0" applyBorder="1" applyAlignment="1">
      <alignment horizontal="center" textRotation="90"/>
    </xf>
    <xf numFmtId="0" fontId="0" fillId="0" borderId="59" xfId="0" applyBorder="1" applyAlignment="1">
      <alignment horizontal="center" textRotation="90"/>
    </xf>
    <xf numFmtId="0" fontId="0" fillId="0" borderId="44" xfId="0" applyBorder="1" applyAlignment="1">
      <alignment horizontal="center" textRotation="90"/>
    </xf>
    <xf numFmtId="0" fontId="0" fillId="0" borderId="43" xfId="0" applyBorder="1" applyAlignment="1">
      <alignment horizontal="center" textRotation="90"/>
    </xf>
    <xf numFmtId="0" fontId="0" fillId="0" borderId="60" xfId="0" applyBorder="1" applyAlignment="1">
      <alignment horizontal="center" textRotation="90"/>
    </xf>
    <xf numFmtId="0" fontId="0" fillId="0" borderId="61" xfId="0" applyBorder="1" applyAlignment="1">
      <alignment horizontal="center" textRotation="90"/>
    </xf>
    <xf numFmtId="0" fontId="1" fillId="0" borderId="61" xfId="0" applyFont="1" applyBorder="1" applyAlignment="1">
      <alignment horizontal="center" textRotation="90"/>
    </xf>
    <xf numFmtId="0" fontId="0" fillId="0" borderId="59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170" fontId="0" fillId="0" borderId="63" xfId="0" applyNumberFormat="1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38" xfId="0" applyFont="1" applyBorder="1" applyAlignment="1">
      <alignment/>
    </xf>
    <xf numFmtId="170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50" xfId="0" applyBorder="1" applyAlignment="1">
      <alignment/>
    </xf>
    <xf numFmtId="0" fontId="0" fillId="0" borderId="47" xfId="0" applyBorder="1" applyAlignment="1">
      <alignment/>
    </xf>
    <xf numFmtId="170" fontId="0" fillId="0" borderId="47" xfId="0" applyNumberFormat="1" applyFont="1" applyBorder="1" applyAlignment="1">
      <alignment/>
    </xf>
    <xf numFmtId="0" fontId="13" fillId="0" borderId="48" xfId="0" applyFont="1" applyBorder="1" applyAlignment="1">
      <alignment/>
    </xf>
    <xf numFmtId="0" fontId="21" fillId="0" borderId="50" xfId="0" applyFont="1" applyBorder="1" applyAlignment="1">
      <alignment/>
    </xf>
    <xf numFmtId="0" fontId="38" fillId="0" borderId="48" xfId="0" applyFont="1" applyBorder="1" applyAlignment="1">
      <alignment/>
    </xf>
    <xf numFmtId="0" fontId="40" fillId="0" borderId="48" xfId="0" applyFont="1" applyBorder="1" applyAlignment="1">
      <alignment/>
    </xf>
    <xf numFmtId="0" fontId="17" fillId="0" borderId="48" xfId="0" applyFont="1" applyBorder="1" applyAlignment="1">
      <alignment/>
    </xf>
    <xf numFmtId="0" fontId="43" fillId="0" borderId="48" xfId="0" applyFont="1" applyBorder="1" applyAlignment="1">
      <alignment/>
    </xf>
    <xf numFmtId="2" fontId="11" fillId="0" borderId="48" xfId="0" applyNumberFormat="1" applyFont="1" applyBorder="1" applyAlignment="1">
      <alignment/>
    </xf>
    <xf numFmtId="2" fontId="10" fillId="0" borderId="48" xfId="0" applyNumberFormat="1" applyFont="1" applyBorder="1" applyAlignment="1">
      <alignment/>
    </xf>
    <xf numFmtId="2" fontId="13" fillId="0" borderId="48" xfId="0" applyNumberFormat="1" applyFont="1" applyBorder="1" applyAlignment="1">
      <alignment/>
    </xf>
    <xf numFmtId="2" fontId="16" fillId="0" borderId="5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teplota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9875"/>
          <c:w val="0.8035"/>
          <c:h val="0.8425"/>
        </c:manualLayout>
      </c:layout>
      <c:scatterChart>
        <c:scatterStyle val="smooth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terén!$D$3:$J$3</c:f>
              <c:strCache>
                <c:ptCount val="7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</c:strCache>
            </c:strRef>
          </c:xVal>
          <c:yVal>
            <c:numRef>
              <c:f>terén!$D$5:$J$5</c:f>
              <c:numCache>
                <c:ptCount val="7"/>
                <c:pt idx="0">
                  <c:v>7.5</c:v>
                </c:pt>
                <c:pt idx="1">
                  <c:v>14</c:v>
                </c:pt>
                <c:pt idx="2">
                  <c:v>16.5</c:v>
                </c:pt>
                <c:pt idx="3">
                  <c:v>16.7</c:v>
                </c:pt>
                <c:pt idx="4">
                  <c:v>15.6</c:v>
                </c:pt>
                <c:pt idx="5">
                  <c:v>20.4</c:v>
                </c:pt>
                <c:pt idx="6">
                  <c:v>14.4</c:v>
                </c:pt>
              </c:numCache>
            </c:numRef>
          </c:yVal>
          <c:smooth val="1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terén!$D$11:$L$11</c:f>
              <c:strCache>
                <c:ptCount val="9"/>
                <c:pt idx="0">
                  <c:v>38321</c:v>
                </c:pt>
                <c:pt idx="1">
                  <c:v>38420</c:v>
                </c:pt>
                <c:pt idx="2">
                  <c:v>38448</c:v>
                </c:pt>
                <c:pt idx="3">
                  <c:v>38547</c:v>
                </c:pt>
                <c:pt idx="4">
                  <c:v>38638</c:v>
                </c:pt>
                <c:pt idx="5">
                  <c:v>38757</c:v>
                </c:pt>
                <c:pt idx="6">
                  <c:v>38813</c:v>
                </c:pt>
                <c:pt idx="7">
                  <c:v>38916</c:v>
                </c:pt>
                <c:pt idx="8">
                  <c:v>38996</c:v>
                </c:pt>
              </c:strCache>
            </c:strRef>
          </c:xVal>
          <c:yVal>
            <c:numRef>
              <c:f>terén!$D$13:$L$13</c:f>
              <c:numCache>
                <c:ptCount val="9"/>
                <c:pt idx="0">
                  <c:v>11</c:v>
                </c:pt>
                <c:pt idx="1">
                  <c:v>9.8</c:v>
                </c:pt>
                <c:pt idx="2">
                  <c:v>13.7</c:v>
                </c:pt>
                <c:pt idx="3">
                  <c:v>16.7</c:v>
                </c:pt>
                <c:pt idx="4">
                  <c:v>15.5</c:v>
                </c:pt>
                <c:pt idx="5">
                  <c:v>11.7</c:v>
                </c:pt>
                <c:pt idx="6">
                  <c:v>10.4</c:v>
                </c:pt>
                <c:pt idx="7">
                  <c:v>17.1</c:v>
                </c:pt>
                <c:pt idx="8">
                  <c:v>12.6</c:v>
                </c:pt>
              </c:numCache>
            </c:numRef>
          </c:yVal>
          <c:smooth val="1"/>
        </c:ser>
        <c:axId val="57739892"/>
        <c:axId val="49896981"/>
      </c:scatterChart>
      <c:valAx>
        <c:axId val="57739892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896981"/>
        <c:crossesAt val="5"/>
        <c:crossBetween val="midCat"/>
        <c:dispUnits/>
        <c:majorUnit val="500"/>
        <c:minorUnit val="100"/>
      </c:valAx>
      <c:valAx>
        <c:axId val="49896981"/>
        <c:scaling>
          <c:orientation val="minMax"/>
          <c:max val="2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73989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alkalita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225"/>
          <c:w val="0.814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'lab-ostatní'!$D$3:$N$3</c:f>
              <c:strCache>
                <c:ptCount val="11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'lab-ostatní'!$D$9:$N$9</c:f>
              <c:numCache>
                <c:ptCount val="11"/>
                <c:pt idx="0">
                  <c:v>18.1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00"/>
                </a:solidFill>
              </a:ln>
            </c:spPr>
          </c:marker>
          <c:xVal>
            <c:strRef>
              <c:f>'lab-ostatní'!$D$14:$N$14</c:f>
              <c:strCache>
                <c:ptCount val="11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  <c:pt idx="10">
                  <c:v>0</c:v>
                </c:pt>
              </c:strCache>
            </c:strRef>
          </c:xVal>
          <c:yVal>
            <c:numRef>
              <c:f>'lab-ostatní'!$D$20:$N$20</c:f>
              <c:numCache>
                <c:ptCount val="11"/>
                <c:pt idx="0">
                  <c:v>3.7</c:v>
                </c:pt>
                <c:pt idx="1">
                  <c:v>0</c:v>
                </c:pt>
                <c:pt idx="2">
                  <c:v>2.4</c:v>
                </c:pt>
                <c:pt idx="3">
                  <c:v>0.4</c:v>
                </c:pt>
                <c:pt idx="4">
                  <c:v>0</c:v>
                </c:pt>
                <c:pt idx="5">
                  <c:v>3</c:v>
                </c:pt>
                <c:pt idx="6">
                  <c:v>1.7</c:v>
                </c:pt>
                <c:pt idx="7">
                  <c:v>0</c:v>
                </c:pt>
                <c:pt idx="8">
                  <c:v>1.73</c:v>
                </c:pt>
                <c:pt idx="9">
                  <c:v>1.5</c:v>
                </c:pt>
                <c:pt idx="10">
                  <c:v>0</c:v>
                </c:pt>
              </c:numCache>
            </c:numRef>
          </c:yVal>
          <c:smooth val="0"/>
        </c:ser>
        <c:axId val="42301838"/>
        <c:axId val="45172223"/>
      </c:scatterChart>
      <c:valAx>
        <c:axId val="42301838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172223"/>
        <c:crosses val="autoZero"/>
        <c:crossBetween val="midCat"/>
        <c:dispUnits/>
      </c:valAx>
      <c:valAx>
        <c:axId val="45172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mmol/l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301838"/>
        <c:crossesAt val="38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mineralizace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0225"/>
          <c:w val="0.820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'lab-ostatní'!$D$3:$N$3</c:f>
              <c:strCache>
                <c:ptCount val="11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'lab-ostatní'!$D$10:$N$10</c:f>
              <c:numCache>
                <c:ptCount val="11"/>
                <c:pt idx="0">
                  <c:v>1560</c:v>
                </c:pt>
                <c:pt idx="1">
                  <c:v>4630</c:v>
                </c:pt>
                <c:pt idx="2">
                  <c:v>4770</c:v>
                </c:pt>
                <c:pt idx="3">
                  <c:v>4680</c:v>
                </c:pt>
                <c:pt idx="4">
                  <c:v>4490</c:v>
                </c:pt>
                <c:pt idx="5">
                  <c:v>5510</c:v>
                </c:pt>
                <c:pt idx="6">
                  <c:v>5090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'lab-ostatní'!$D$14:$N$14</c:f>
              <c:strCache>
                <c:ptCount val="11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  <c:pt idx="10">
                  <c:v>0</c:v>
                </c:pt>
              </c:strCache>
            </c:strRef>
          </c:xVal>
          <c:yVal>
            <c:numRef>
              <c:f>'lab-ostatní'!$D$21:$N$21</c:f>
              <c:numCache>
                <c:ptCount val="11"/>
                <c:pt idx="0">
                  <c:v>2470</c:v>
                </c:pt>
                <c:pt idx="1">
                  <c:v>2260</c:v>
                </c:pt>
                <c:pt idx="2">
                  <c:v>2260</c:v>
                </c:pt>
                <c:pt idx="3">
                  <c:v>1910</c:v>
                </c:pt>
                <c:pt idx="4">
                  <c:v>2280</c:v>
                </c:pt>
                <c:pt idx="5">
                  <c:v>1980</c:v>
                </c:pt>
                <c:pt idx="6">
                  <c:v>1900</c:v>
                </c:pt>
                <c:pt idx="7">
                  <c:v>1800</c:v>
                </c:pt>
                <c:pt idx="8">
                  <c:v>1840</c:v>
                </c:pt>
                <c:pt idx="9">
                  <c:v>2290</c:v>
                </c:pt>
                <c:pt idx="10">
                  <c:v>0</c:v>
                </c:pt>
              </c:numCache>
            </c:numRef>
          </c:yVal>
          <c:smooth val="0"/>
        </c:ser>
        <c:axId val="3896824"/>
        <c:axId val="35071417"/>
      </c:scatterChart>
      <c:valAx>
        <c:axId val="3896824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071417"/>
        <c:crosses val="autoZero"/>
        <c:crossBetween val="midCat"/>
        <c:dispUnits/>
      </c:valAx>
      <c:valAx>
        <c:axId val="35071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96824"/>
        <c:crossesAt val="38000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25"/>
          <c:y val="0.36225"/>
          <c:w val="0.13675"/>
          <c:h val="0.18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CHSK-Mn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225"/>
          <c:w val="0.8157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'lab-ostatní'!$D$3:$N$3</c:f>
              <c:strCache>
                <c:ptCount val="11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'lab-ostatní'!$D$11:$N$11</c:f>
              <c:numCache>
                <c:ptCount val="11"/>
                <c:pt idx="0">
                  <c:v>1.77</c:v>
                </c:pt>
                <c:pt idx="1">
                  <c:v>3.1</c:v>
                </c:pt>
                <c:pt idx="2">
                  <c:v>2.27</c:v>
                </c:pt>
                <c:pt idx="3">
                  <c:v>3.12</c:v>
                </c:pt>
                <c:pt idx="4">
                  <c:v>2.3</c:v>
                </c:pt>
                <c:pt idx="5">
                  <c:v>5.86</c:v>
                </c:pt>
                <c:pt idx="6">
                  <c:v>6.2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'lab-ostatní'!$D$14:$N$14</c:f>
              <c:strCache>
                <c:ptCount val="11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  <c:pt idx="10">
                  <c:v>0</c:v>
                </c:pt>
              </c:strCache>
            </c:strRef>
          </c:xVal>
          <c:yVal>
            <c:numRef>
              <c:f>'lab-ostatní'!$D$22:$N$22</c:f>
              <c:numCache>
                <c:ptCount val="11"/>
                <c:pt idx="0">
                  <c:v>24.5</c:v>
                </c:pt>
                <c:pt idx="1">
                  <c:v>8.81</c:v>
                </c:pt>
                <c:pt idx="2">
                  <c:v>22.6</c:v>
                </c:pt>
                <c:pt idx="3">
                  <c:v>14.9</c:v>
                </c:pt>
                <c:pt idx="4">
                  <c:v>3.94</c:v>
                </c:pt>
                <c:pt idx="5">
                  <c:v>19</c:v>
                </c:pt>
                <c:pt idx="6">
                  <c:v>15.8</c:v>
                </c:pt>
                <c:pt idx="7">
                  <c:v>8.78</c:v>
                </c:pt>
                <c:pt idx="8">
                  <c:v>11.1</c:v>
                </c:pt>
                <c:pt idx="9">
                  <c:v>16.5</c:v>
                </c:pt>
                <c:pt idx="10">
                  <c:v>0</c:v>
                </c:pt>
              </c:numCache>
            </c:numRef>
          </c:yVal>
          <c:smooth val="0"/>
        </c:ser>
        <c:axId val="47207298"/>
        <c:axId val="22212499"/>
      </c:scatterChart>
      <c:valAx>
        <c:axId val="47207298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212499"/>
        <c:crosses val="autoZero"/>
        <c:crossBetween val="midCat"/>
        <c:dispUnits/>
      </c:valAx>
      <c:valAx>
        <c:axId val="22212499"/>
        <c:scaling>
          <c:orientation val="minMax"/>
          <c:max val="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207298"/>
        <c:crossesAt val="38000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03"/>
          <c:w val="0.809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'lab-kationty'!$D$3:$M$3</c:f>
              <c:strCache>
                <c:ptCount val="10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'lab-kationty'!$D$4:$M$4</c:f>
              <c:numCache>
                <c:ptCount val="10"/>
                <c:pt idx="0">
                  <c:v>7.6</c:v>
                </c:pt>
                <c:pt idx="1">
                  <c:v>18.9</c:v>
                </c:pt>
                <c:pt idx="2">
                  <c:v>18.9</c:v>
                </c:pt>
                <c:pt idx="3">
                  <c:v>20.1</c:v>
                </c:pt>
                <c:pt idx="4">
                  <c:v>17.2</c:v>
                </c:pt>
                <c:pt idx="5">
                  <c:v>17.2</c:v>
                </c:pt>
                <c:pt idx="6">
                  <c:v>77.1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xVal>
            <c:strRef>
              <c:f>'lab-kationty'!$D$15:$M$15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</c:strCache>
            </c:strRef>
          </c:xVal>
          <c:yVal>
            <c:numRef>
              <c:f>'lab-kationty'!$D$16:$M$16</c:f>
              <c:numCache>
                <c:ptCount val="10"/>
                <c:pt idx="0">
                  <c:v>29.3</c:v>
                </c:pt>
                <c:pt idx="1">
                  <c:v>25.8</c:v>
                </c:pt>
                <c:pt idx="2">
                  <c:v>22.6</c:v>
                </c:pt>
                <c:pt idx="3">
                  <c:v>17.3</c:v>
                </c:pt>
                <c:pt idx="4">
                  <c:v>16.9</c:v>
                </c:pt>
                <c:pt idx="5">
                  <c:v>19.6</c:v>
                </c:pt>
                <c:pt idx="6">
                  <c:v>23.2</c:v>
                </c:pt>
                <c:pt idx="7">
                  <c:v>13.8</c:v>
                </c:pt>
                <c:pt idx="8">
                  <c:v>18.3</c:v>
                </c:pt>
                <c:pt idx="9">
                  <c:v>66.4</c:v>
                </c:pt>
              </c:numCache>
            </c:numRef>
          </c:yVal>
          <c:smooth val="0"/>
        </c:ser>
        <c:axId val="65694764"/>
        <c:axId val="54381965"/>
      </c:scatterChart>
      <c:valAx>
        <c:axId val="65694764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381965"/>
        <c:crosses val="autoZero"/>
        <c:crossBetween val="midCat"/>
        <c:dispUnits/>
      </c:valAx>
      <c:valAx>
        <c:axId val="5438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694764"/>
        <c:crossesAt val="38000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025"/>
          <c:w val="0.8197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'lab-kationty'!$D$3:$M$3</c:f>
              <c:strCache>
                <c:ptCount val="10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'lab-kationty'!$D$5:$M$5</c:f>
              <c:numCache>
                <c:ptCount val="10"/>
                <c:pt idx="0">
                  <c:v>26</c:v>
                </c:pt>
                <c:pt idx="1">
                  <c:v>5.1</c:v>
                </c:pt>
                <c:pt idx="2">
                  <c:v>7.4</c:v>
                </c:pt>
                <c:pt idx="3">
                  <c:v>5</c:v>
                </c:pt>
                <c:pt idx="4">
                  <c:v>8.1</c:v>
                </c:pt>
                <c:pt idx="5">
                  <c:v>4.6</c:v>
                </c:pt>
                <c:pt idx="6">
                  <c:v>13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'lab-kationty'!$D$15:$M$15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</c:strCache>
            </c:strRef>
          </c:xVal>
          <c:yVal>
            <c:numRef>
              <c:f>'lab-kationty'!$D$17:$M$17</c:f>
              <c:numCache>
                <c:ptCount val="10"/>
                <c:pt idx="0">
                  <c:v>15</c:v>
                </c:pt>
                <c:pt idx="1">
                  <c:v>13</c:v>
                </c:pt>
                <c:pt idx="2">
                  <c:v>12</c:v>
                </c:pt>
                <c:pt idx="3">
                  <c:v>8.7</c:v>
                </c:pt>
                <c:pt idx="4">
                  <c:v>11</c:v>
                </c:pt>
                <c:pt idx="5">
                  <c:v>13</c:v>
                </c:pt>
                <c:pt idx="6">
                  <c:v>13</c:v>
                </c:pt>
                <c:pt idx="7">
                  <c:v>6.6</c:v>
                </c:pt>
                <c:pt idx="8">
                  <c:v>11</c:v>
                </c:pt>
                <c:pt idx="9">
                  <c:v>16</c:v>
                </c:pt>
              </c:numCache>
            </c:numRef>
          </c:yVal>
          <c:smooth val="0"/>
        </c:ser>
        <c:axId val="19675638"/>
        <c:axId val="42863015"/>
      </c:scatterChart>
      <c:valAx>
        <c:axId val="19675638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863015"/>
        <c:crosses val="autoZero"/>
        <c:crossBetween val="midCat"/>
        <c:dispUnits/>
      </c:valAx>
      <c:valAx>
        <c:axId val="42863015"/>
        <c:scaling>
          <c:orientation val="minMax"/>
          <c:max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675638"/>
        <c:crossesAt val="38000"/>
        <c:crossBetween val="midCat"/>
        <c:dispUnits/>
        <c:majorUnit val="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0025"/>
          <c:w val="0.81975"/>
          <c:h val="0.84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'lab-kationty'!$D$3:$M$3</c:f>
              <c:strCache>
                <c:ptCount val="10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'lab-kationty'!$D$6:$M$6</c:f>
              <c:numCache>
                <c:ptCount val="10"/>
                <c:pt idx="0">
                  <c:v>150</c:v>
                </c:pt>
                <c:pt idx="1">
                  <c:v>425</c:v>
                </c:pt>
                <c:pt idx="2">
                  <c:v>468</c:v>
                </c:pt>
                <c:pt idx="3">
                  <c:v>502</c:v>
                </c:pt>
                <c:pt idx="4">
                  <c:v>467</c:v>
                </c:pt>
                <c:pt idx="5">
                  <c:v>461</c:v>
                </c:pt>
                <c:pt idx="6">
                  <c:v>436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'lab-kationty'!$D$15:$M$15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</c:strCache>
            </c:strRef>
          </c:xVal>
          <c:yVal>
            <c:numRef>
              <c:f>'lab-kationty'!$D$18:$M$18</c:f>
              <c:numCache>
                <c:ptCount val="10"/>
                <c:pt idx="0">
                  <c:v>282</c:v>
                </c:pt>
                <c:pt idx="1">
                  <c:v>285</c:v>
                </c:pt>
                <c:pt idx="2">
                  <c:v>231</c:v>
                </c:pt>
                <c:pt idx="3">
                  <c:v>195</c:v>
                </c:pt>
                <c:pt idx="4">
                  <c:v>239</c:v>
                </c:pt>
                <c:pt idx="5">
                  <c:v>212</c:v>
                </c:pt>
                <c:pt idx="6">
                  <c:v>226</c:v>
                </c:pt>
                <c:pt idx="7">
                  <c:v>175</c:v>
                </c:pt>
                <c:pt idx="8">
                  <c:v>197</c:v>
                </c:pt>
                <c:pt idx="9">
                  <c:v>246</c:v>
                </c:pt>
              </c:numCache>
            </c:numRef>
          </c:yVal>
          <c:smooth val="0"/>
        </c:ser>
        <c:axId val="50222816"/>
        <c:axId val="49352161"/>
      </c:scatterChart>
      <c:valAx>
        <c:axId val="50222816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352161"/>
        <c:crosses val="autoZero"/>
        <c:crossBetween val="midCat"/>
        <c:dispUnits/>
      </c:valAx>
      <c:valAx>
        <c:axId val="49352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222816"/>
        <c:crossesAt val="38000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0525"/>
          <c:w val="0.817"/>
          <c:h val="0.83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'lab-kationty'!$D$3:$M$3</c:f>
              <c:strCache>
                <c:ptCount val="10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'lab-kationty'!$D$7:$M$7</c:f>
              <c:numCache>
                <c:ptCount val="10"/>
                <c:pt idx="0">
                  <c:v>150</c:v>
                </c:pt>
                <c:pt idx="1">
                  <c:v>450</c:v>
                </c:pt>
                <c:pt idx="2">
                  <c:v>464</c:v>
                </c:pt>
                <c:pt idx="3">
                  <c:v>588</c:v>
                </c:pt>
                <c:pt idx="4">
                  <c:v>388</c:v>
                </c:pt>
                <c:pt idx="5">
                  <c:v>519</c:v>
                </c:pt>
                <c:pt idx="6">
                  <c:v>430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3333"/>
                </a:solidFill>
              </a:ln>
            </c:spPr>
          </c:marker>
          <c:xVal>
            <c:strRef>
              <c:f>'lab-kationty'!$D$15:$M$15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</c:strCache>
            </c:strRef>
          </c:xVal>
          <c:yVal>
            <c:numRef>
              <c:f>'lab-kationty'!$D$19:$M$19</c:f>
              <c:numCache>
                <c:ptCount val="10"/>
                <c:pt idx="0">
                  <c:v>200</c:v>
                </c:pt>
                <c:pt idx="1">
                  <c:v>217</c:v>
                </c:pt>
                <c:pt idx="2">
                  <c:v>182</c:v>
                </c:pt>
                <c:pt idx="3">
                  <c:v>169</c:v>
                </c:pt>
                <c:pt idx="4">
                  <c:v>219</c:v>
                </c:pt>
                <c:pt idx="5">
                  <c:v>169</c:v>
                </c:pt>
                <c:pt idx="6">
                  <c:v>160</c:v>
                </c:pt>
                <c:pt idx="7">
                  <c:v>146</c:v>
                </c:pt>
                <c:pt idx="8">
                  <c:v>136</c:v>
                </c:pt>
                <c:pt idx="9">
                  <c:v>174</c:v>
                </c:pt>
              </c:numCache>
            </c:numRef>
          </c:yVal>
          <c:smooth val="0"/>
        </c:ser>
        <c:axId val="41516266"/>
        <c:axId val="38102075"/>
      </c:scatterChart>
      <c:valAx>
        <c:axId val="41516266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102075"/>
        <c:crosses val="autoZero"/>
        <c:crossBetween val="midCat"/>
        <c:dispUnits/>
      </c:valAx>
      <c:valAx>
        <c:axId val="3810207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516266"/>
        <c:crossesAt val="38000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045"/>
          <c:w val="0.8065"/>
          <c:h val="0.8377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'lab-kationty'!$D$3:$M$3</c:f>
              <c:strCache>
                <c:ptCount val="10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'lab-kationty'!$D$8:$M$8</c:f>
              <c:numCache>
                <c:ptCount val="10"/>
                <c:pt idx="0">
                  <c:v>1.6</c:v>
                </c:pt>
                <c:pt idx="1">
                  <c:v>47.6</c:v>
                </c:pt>
                <c:pt idx="2">
                  <c:v>41.4</c:v>
                </c:pt>
                <c:pt idx="3">
                  <c:v>61.7</c:v>
                </c:pt>
                <c:pt idx="4">
                  <c:v>37.8</c:v>
                </c:pt>
                <c:pt idx="5">
                  <c:v>59.6</c:v>
                </c:pt>
                <c:pt idx="6">
                  <c:v>48.3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'lab-kationty'!$D$15:$M$15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</c:strCache>
            </c:strRef>
          </c:xVal>
          <c:yVal>
            <c:numRef>
              <c:f>'lab-kationty'!$D$20:$M$20</c:f>
              <c:numCache>
                <c:ptCount val="10"/>
                <c:pt idx="0">
                  <c:v>12.5</c:v>
                </c:pt>
                <c:pt idx="1">
                  <c:v>12.8</c:v>
                </c:pt>
                <c:pt idx="2">
                  <c:v>12.6</c:v>
                </c:pt>
                <c:pt idx="3">
                  <c:v>14.8</c:v>
                </c:pt>
                <c:pt idx="4">
                  <c:v>18.8</c:v>
                </c:pt>
                <c:pt idx="5">
                  <c:v>13.3</c:v>
                </c:pt>
                <c:pt idx="6">
                  <c:v>10.6</c:v>
                </c:pt>
                <c:pt idx="7">
                  <c:v>15.1</c:v>
                </c:pt>
                <c:pt idx="8">
                  <c:v>11.4</c:v>
                </c:pt>
                <c:pt idx="9">
                  <c:v>13.4</c:v>
                </c:pt>
              </c:numCache>
            </c:numRef>
          </c:yVal>
          <c:smooth val="0"/>
        </c:ser>
        <c:axId val="7374356"/>
        <c:axId val="66369205"/>
      </c:scatterChart>
      <c:valAx>
        <c:axId val="7374356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369205"/>
        <c:crosses val="autoZero"/>
        <c:crossBetween val="midCat"/>
        <c:dispUnits/>
      </c:valAx>
      <c:valAx>
        <c:axId val="6636920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374356"/>
        <c:crossesAt val="38000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065"/>
          <c:w val="0.806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'lab-kationty'!$D$3:$M$3</c:f>
              <c:strCache>
                <c:ptCount val="10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'lab-kationty'!$D$10:$J$10</c:f>
              <c:numCache>
                <c:ptCount val="7"/>
                <c:pt idx="0">
                  <c:v>5.5</c:v>
                </c:pt>
                <c:pt idx="1">
                  <c:v>4.87</c:v>
                </c:pt>
                <c:pt idx="2">
                  <c:v>5.19</c:v>
                </c:pt>
                <c:pt idx="3">
                  <c:v>10.5</c:v>
                </c:pt>
                <c:pt idx="4">
                  <c:v>4.12</c:v>
                </c:pt>
                <c:pt idx="5">
                  <c:v>4.32</c:v>
                </c:pt>
                <c:pt idx="6">
                  <c:v>18.3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00"/>
                </a:solidFill>
              </a:ln>
            </c:spPr>
          </c:marker>
          <c:xVal>
            <c:strRef>
              <c:f>'lab-kationty'!$D$15:$M$15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</c:strCache>
            </c:strRef>
          </c:xVal>
          <c:yVal>
            <c:numRef>
              <c:f>'lab-kationty'!$D$22:$M$22</c:f>
              <c:numCache>
                <c:ptCount val="10"/>
                <c:pt idx="0">
                  <c:v>179</c:v>
                </c:pt>
                <c:pt idx="1">
                  <c:v>149</c:v>
                </c:pt>
                <c:pt idx="2">
                  <c:v>151</c:v>
                </c:pt>
                <c:pt idx="3">
                  <c:v>90</c:v>
                </c:pt>
                <c:pt idx="4">
                  <c:v>86.9</c:v>
                </c:pt>
                <c:pt idx="5">
                  <c:v>126</c:v>
                </c:pt>
                <c:pt idx="6">
                  <c:v>123</c:v>
                </c:pt>
                <c:pt idx="7">
                  <c:v>72</c:v>
                </c:pt>
                <c:pt idx="8">
                  <c:v>111</c:v>
                </c:pt>
                <c:pt idx="9">
                  <c:v>135</c:v>
                </c:pt>
              </c:numCache>
            </c:numRef>
          </c:yVal>
          <c:smooth val="0"/>
        </c:ser>
        <c:axId val="60451934"/>
        <c:axId val="7196495"/>
      </c:scatterChart>
      <c:valAx>
        <c:axId val="60451934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196495"/>
        <c:crosses val="autoZero"/>
        <c:crossBetween val="midCat"/>
        <c:dispUnits/>
      </c:valAx>
      <c:valAx>
        <c:axId val="7196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451934"/>
        <c:crossesAt val="38000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NH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02"/>
          <c:w val="0.8195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'lab-kationty'!$D$3:$M$3</c:f>
              <c:strCache>
                <c:ptCount val="10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'lab-kationty'!$D$12:$M$12</c:f>
              <c:numCache>
                <c:ptCount val="10"/>
                <c:pt idx="0">
                  <c:v>0.08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'lab-kationty'!$D$15:$M$15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</c:strCache>
            </c:strRef>
          </c:xVal>
          <c:yVal>
            <c:numRef>
              <c:f>'lab-kationty'!$D$24:$M$24</c:f>
              <c:numCache>
                <c:ptCount val="1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7.26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yVal>
          <c:smooth val="0"/>
        </c:ser>
        <c:axId val="64768456"/>
        <c:axId val="46045193"/>
      </c:scatterChart>
      <c:valAx>
        <c:axId val="64768456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045193"/>
        <c:crosses val="autoZero"/>
        <c:crossBetween val="midCat"/>
        <c:dispUnits/>
      </c:valAx>
      <c:valAx>
        <c:axId val="46045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768456"/>
        <c:crossesAt val="38000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pH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8"/>
          <c:w val="0.8055"/>
          <c:h val="0.86225"/>
        </c:manualLayout>
      </c:layout>
      <c:scatterChart>
        <c:scatterStyle val="smooth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terén!$D$3:$J$3</c:f>
              <c:strCache>
                <c:ptCount val="7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</c:strCache>
            </c:strRef>
          </c:xVal>
          <c:yVal>
            <c:numRef>
              <c:f>terén!$D$6:$J$6</c:f>
              <c:numCache>
                <c:ptCount val="7"/>
                <c:pt idx="0">
                  <c:v>7.04</c:v>
                </c:pt>
                <c:pt idx="1">
                  <c:v>3.43</c:v>
                </c:pt>
                <c:pt idx="2">
                  <c:v>3.39</c:v>
                </c:pt>
                <c:pt idx="3">
                  <c:v>3.22</c:v>
                </c:pt>
                <c:pt idx="4">
                  <c:v>3.46</c:v>
                </c:pt>
                <c:pt idx="5">
                  <c:v>3.38</c:v>
                </c:pt>
                <c:pt idx="6">
                  <c:v>3.32</c:v>
                </c:pt>
              </c:numCache>
            </c:numRef>
          </c:yVal>
          <c:smooth val="1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terén!$D$11:$L$11</c:f>
              <c:strCache>
                <c:ptCount val="9"/>
                <c:pt idx="0">
                  <c:v>38321</c:v>
                </c:pt>
                <c:pt idx="1">
                  <c:v>38420</c:v>
                </c:pt>
                <c:pt idx="2">
                  <c:v>38448</c:v>
                </c:pt>
                <c:pt idx="3">
                  <c:v>38547</c:v>
                </c:pt>
                <c:pt idx="4">
                  <c:v>38638</c:v>
                </c:pt>
                <c:pt idx="5">
                  <c:v>38757</c:v>
                </c:pt>
                <c:pt idx="6">
                  <c:v>38813</c:v>
                </c:pt>
                <c:pt idx="7">
                  <c:v>38916</c:v>
                </c:pt>
                <c:pt idx="8">
                  <c:v>38996</c:v>
                </c:pt>
              </c:strCache>
            </c:strRef>
          </c:xVal>
          <c:yVal>
            <c:numRef>
              <c:f>terén!$D$14:$L$14</c:f>
              <c:numCache>
                <c:ptCount val="9"/>
                <c:pt idx="0">
                  <c:v>6.1</c:v>
                </c:pt>
                <c:pt idx="1">
                  <c:v>6.04</c:v>
                </c:pt>
                <c:pt idx="2">
                  <c:v>5.22</c:v>
                </c:pt>
                <c:pt idx="3">
                  <c:v>4.41</c:v>
                </c:pt>
                <c:pt idx="4">
                  <c:v>6.03</c:v>
                </c:pt>
                <c:pt idx="5">
                  <c:v>6.21</c:v>
                </c:pt>
                <c:pt idx="6">
                  <c:v>4.48</c:v>
                </c:pt>
                <c:pt idx="7">
                  <c:v>6.08</c:v>
                </c:pt>
                <c:pt idx="8">
                  <c:v>5.86</c:v>
                </c:pt>
              </c:numCache>
            </c:numRef>
          </c:yVal>
          <c:smooth val="1"/>
        </c:ser>
        <c:axId val="46419646"/>
        <c:axId val="15123631"/>
      </c:scatterChart>
      <c:valAx>
        <c:axId val="46419646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123631"/>
        <c:crosses val="autoZero"/>
        <c:crossBetween val="midCat"/>
        <c:dispUnits/>
        <c:majorUnit val="500"/>
        <c:minorUnit val="100"/>
      </c:valAx>
      <c:valAx>
        <c:axId val="151236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419646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Mn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2+</a:t>
            </a:r>
          </a:p>
        </c:rich>
      </c:tx>
      <c:layout>
        <c:manualLayout>
          <c:xMode val="factor"/>
          <c:yMode val="factor"/>
          <c:x val="0.005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97"/>
          <c:w val="0.82025"/>
          <c:h val="0.903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'lab-kationty'!$D$3:$M$3</c:f>
              <c:strCache>
                <c:ptCount val="10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'lab-kationty'!$D$9:$M$9</c:f>
              <c:numCache>
                <c:ptCount val="10"/>
                <c:pt idx="5">
                  <c:v>59.6</c:v>
                </c:pt>
                <c:pt idx="6">
                  <c:v>47.8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993366"/>
                </a:solidFill>
              </a:ln>
            </c:spPr>
          </c:marker>
          <c:xVal>
            <c:strRef>
              <c:f>'lab-kationty'!$D$15:$M$15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</c:strCache>
            </c:strRef>
          </c:xVal>
          <c:yVal>
            <c:numRef>
              <c:f>'lab-kationty'!$D$21:$M$21</c:f>
              <c:numCache>
                <c:ptCount val="10"/>
                <c:pt idx="6">
                  <c:v>9.2</c:v>
                </c:pt>
                <c:pt idx="7">
                  <c:v>15.1</c:v>
                </c:pt>
                <c:pt idx="8">
                  <c:v>11.4</c:v>
                </c:pt>
                <c:pt idx="9">
                  <c:v>12.4</c:v>
                </c:pt>
              </c:numCache>
            </c:numRef>
          </c:yVal>
          <c:smooth val="0"/>
        </c:ser>
        <c:axId val="11753554"/>
        <c:axId val="38673123"/>
      </c:scatterChart>
      <c:valAx>
        <c:axId val="1175355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17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673123"/>
        <c:crosses val="autoZero"/>
        <c:crossBetween val="midCat"/>
        <c:dispUnits/>
        <c:majorUnit val="250"/>
      </c:valAx>
      <c:valAx>
        <c:axId val="3867312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753554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3725"/>
          <c:w val="0.16925"/>
          <c:h val="0.1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575"/>
          <c:w val="0.82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'lab-kationty'!$D$3:$M$3</c:f>
              <c:strCache>
                <c:ptCount val="10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'lab-kationty'!$D$11:$M$11</c:f>
              <c:numCache>
                <c:ptCount val="10"/>
                <c:pt idx="3">
                  <c:v>1.9</c:v>
                </c:pt>
                <c:pt idx="4">
                  <c:v>0</c:v>
                </c:pt>
                <c:pt idx="5">
                  <c:v>1.8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'lab-kationty'!$D$15:$M$15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</c:strCache>
            </c:strRef>
          </c:xVal>
          <c:yVal>
            <c:numRef>
              <c:f>'lab-kationty'!$D$23:$M$23</c:f>
              <c:numCache>
                <c:ptCount val="10"/>
                <c:pt idx="4">
                  <c:v>77</c:v>
                </c:pt>
                <c:pt idx="5">
                  <c:v>126</c:v>
                </c:pt>
                <c:pt idx="6">
                  <c:v>123</c:v>
                </c:pt>
                <c:pt idx="7">
                  <c:v>60</c:v>
                </c:pt>
                <c:pt idx="8">
                  <c:v>111</c:v>
                </c:pt>
                <c:pt idx="9">
                  <c:v>107</c:v>
                </c:pt>
              </c:numCache>
            </c:numRef>
          </c:yVal>
          <c:smooth val="0"/>
        </c:ser>
        <c:axId val="12513788"/>
        <c:axId val="45515229"/>
      </c:scatterChart>
      <c:valAx>
        <c:axId val="12513788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515229"/>
        <c:crosses val="autoZero"/>
        <c:crossBetween val="midCat"/>
        <c:dispUnits/>
      </c:valAx>
      <c:valAx>
        <c:axId val="45515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513788"/>
        <c:crossesAt val="38000"/>
        <c:crossBetween val="midCat"/>
        <c:dispUnits/>
        <c:majorUnit val="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025"/>
          <c:w val="0.809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'lab-anionty'!$D$3:$M$3</c:f>
              <c:strCache>
                <c:ptCount val="10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'lab-anionty'!$D$4:$M$4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xVal>
            <c:strRef>
              <c:f>'lab-anionty'!$D$17:$M$17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</c:strCache>
            </c:strRef>
          </c:xVal>
          <c:yVal>
            <c:numRef>
              <c:f>'lab-anionty'!$D$18:$M$18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6983878"/>
        <c:axId val="62854903"/>
      </c:scatterChart>
      <c:valAx>
        <c:axId val="6983878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854903"/>
        <c:crosses val="autoZero"/>
        <c:crossBetween val="midCat"/>
        <c:dispUnits/>
      </c:valAx>
      <c:valAx>
        <c:axId val="62854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983878"/>
        <c:crossesAt val="38000"/>
        <c:crossBetween val="midCat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02"/>
          <c:w val="0.80975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'lab-anionty'!$D$3:$M$3</c:f>
              <c:strCache>
                <c:ptCount val="10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'lab-anionty'!$D$5:$M$5</c:f>
              <c:numCache>
                <c:ptCount val="10"/>
                <c:pt idx="0">
                  <c:v>1100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'lab-anionty'!$D$17:$M$17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</c:strCache>
            </c:strRef>
          </c:xVal>
          <c:yVal>
            <c:numRef>
              <c:f>'lab-anionty'!$D$19:$M$19</c:f>
              <c:numCache>
                <c:ptCount val="10"/>
                <c:pt idx="0">
                  <c:v>225</c:v>
                </c:pt>
                <c:pt idx="1">
                  <c:v>0</c:v>
                </c:pt>
                <c:pt idx="2">
                  <c:v>148</c:v>
                </c:pt>
                <c:pt idx="3">
                  <c:v>21.4</c:v>
                </c:pt>
                <c:pt idx="4">
                  <c:v>0</c:v>
                </c:pt>
                <c:pt idx="5">
                  <c:v>180</c:v>
                </c:pt>
                <c:pt idx="6">
                  <c:v>102</c:v>
                </c:pt>
                <c:pt idx="7">
                  <c:v>0</c:v>
                </c:pt>
                <c:pt idx="8">
                  <c:v>106</c:v>
                </c:pt>
                <c:pt idx="9">
                  <c:v>0</c:v>
                </c:pt>
              </c:numCache>
            </c:numRef>
          </c:yVal>
          <c:smooth val="0"/>
        </c:ser>
        <c:axId val="28823216"/>
        <c:axId val="58082353"/>
      </c:scatterChart>
      <c:valAx>
        <c:axId val="28823216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082353"/>
        <c:crosses val="autoZero"/>
        <c:crossBetween val="midCat"/>
        <c:dispUnits/>
      </c:valAx>
      <c:valAx>
        <c:axId val="5808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823216"/>
        <c:crossesAt val="38000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agr.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2"/>
          <c:w val="0.8095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'lab-anionty'!$D$3:$M$3</c:f>
              <c:strCache>
                <c:ptCount val="10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'lab-anionty'!$D$6:$M$6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'lab-anionty'!$D$17:$M$17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</c:strCache>
            </c:strRef>
          </c:xVal>
          <c:yVal>
            <c:numRef>
              <c:f>'lab-anionty'!$D$20:$M$20</c:f>
              <c:numCache>
                <c:ptCount val="10"/>
                <c:pt idx="0">
                  <c:v>145</c:v>
                </c:pt>
                <c:pt idx="1">
                  <c:v>0</c:v>
                </c:pt>
                <c:pt idx="2">
                  <c:v>182</c:v>
                </c:pt>
                <c:pt idx="3">
                  <c:v>187</c:v>
                </c:pt>
                <c:pt idx="4">
                  <c:v>0</c:v>
                </c:pt>
                <c:pt idx="5">
                  <c:v>180</c:v>
                </c:pt>
                <c:pt idx="6">
                  <c:v>179</c:v>
                </c:pt>
                <c:pt idx="7">
                  <c:v>0</c:v>
                </c:pt>
                <c:pt idx="8">
                  <c:v>144</c:v>
                </c:pt>
                <c:pt idx="9">
                  <c:v>155</c:v>
                </c:pt>
              </c:numCache>
            </c:numRef>
          </c:yVal>
          <c:smooth val="0"/>
        </c:ser>
        <c:axId val="52979130"/>
        <c:axId val="7050123"/>
      </c:scatterChart>
      <c:valAx>
        <c:axId val="52979130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050123"/>
        <c:crosses val="autoZero"/>
        <c:crossBetween val="midCat"/>
        <c:dispUnits/>
      </c:valAx>
      <c:valAx>
        <c:axId val="7050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979130"/>
        <c:crossesAt val="38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vol.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2"/>
          <c:w val="0.80925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'lab-anionty'!$D$3:$M$3</c:f>
              <c:strCache>
                <c:ptCount val="10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'lab-anionty'!$D$7:$M$7</c:f>
              <c:numCache>
                <c:ptCount val="10"/>
                <c:pt idx="0">
                  <c:v>132</c:v>
                </c:pt>
                <c:pt idx="1">
                  <c:v>796</c:v>
                </c:pt>
                <c:pt idx="2">
                  <c:v>739</c:v>
                </c:pt>
                <c:pt idx="3">
                  <c:v>986</c:v>
                </c:pt>
                <c:pt idx="4">
                  <c:v>669</c:v>
                </c:pt>
                <c:pt idx="5">
                  <c:v>884</c:v>
                </c:pt>
                <c:pt idx="6">
                  <c:v>862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'lab-anionty'!$D$17:$M$17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</c:strCache>
            </c:strRef>
          </c:xVal>
          <c:yVal>
            <c:numRef>
              <c:f>'lab-anionty'!$D$21:$M$21</c:f>
              <c:numCache>
                <c:ptCount val="10"/>
                <c:pt idx="0">
                  <c:v>372</c:v>
                </c:pt>
                <c:pt idx="1">
                  <c:v>305</c:v>
                </c:pt>
                <c:pt idx="2">
                  <c:v>416</c:v>
                </c:pt>
                <c:pt idx="3">
                  <c:v>354</c:v>
                </c:pt>
                <c:pt idx="4">
                  <c:v>382</c:v>
                </c:pt>
                <c:pt idx="5">
                  <c:v>425</c:v>
                </c:pt>
                <c:pt idx="6">
                  <c:v>394</c:v>
                </c:pt>
                <c:pt idx="7">
                  <c:v>319</c:v>
                </c:pt>
                <c:pt idx="8">
                  <c:v>290</c:v>
                </c:pt>
                <c:pt idx="9">
                  <c:v>315</c:v>
                </c:pt>
              </c:numCache>
            </c:numRef>
          </c:yVal>
          <c:smooth val="0"/>
        </c:ser>
        <c:axId val="63451108"/>
        <c:axId val="34189061"/>
      </c:scatterChart>
      <c:valAx>
        <c:axId val="63451108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189061"/>
        <c:crosses val="autoZero"/>
        <c:crossBetween val="midCat"/>
        <c:dispUnits/>
      </c:valAx>
      <c:valAx>
        <c:axId val="34189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451108"/>
        <c:crossesAt val="38000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02"/>
          <c:w val="0.80975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'lab-anionty'!$D$3:$M$3</c:f>
              <c:strCache>
                <c:ptCount val="10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'lab-anionty'!$D$8:$M$8</c:f>
              <c:numCache>
                <c:ptCount val="10"/>
                <c:pt idx="0">
                  <c:v>32.1</c:v>
                </c:pt>
                <c:pt idx="1">
                  <c:v>68.6</c:v>
                </c:pt>
                <c:pt idx="2">
                  <c:v>72.3</c:v>
                </c:pt>
                <c:pt idx="3">
                  <c:v>83.8</c:v>
                </c:pt>
                <c:pt idx="4">
                  <c:v>66.6</c:v>
                </c:pt>
                <c:pt idx="5">
                  <c:v>81</c:v>
                </c:pt>
                <c:pt idx="6">
                  <c:v>103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80"/>
                </a:solidFill>
              </a:ln>
            </c:spPr>
          </c:marker>
          <c:xVal>
            <c:strRef>
              <c:f>'lab-anionty'!$D$17:$M$17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</c:strCache>
            </c:strRef>
          </c:xVal>
          <c:yVal>
            <c:numRef>
              <c:f>'lab-anionty'!$D$22:$M$22</c:f>
              <c:numCache>
                <c:ptCount val="10"/>
                <c:pt idx="0">
                  <c:v>29.9</c:v>
                </c:pt>
                <c:pt idx="1">
                  <c:v>27</c:v>
                </c:pt>
                <c:pt idx="2">
                  <c:v>25.5</c:v>
                </c:pt>
                <c:pt idx="3">
                  <c:v>21.1</c:v>
                </c:pt>
                <c:pt idx="4">
                  <c:v>31.8</c:v>
                </c:pt>
                <c:pt idx="5">
                  <c:v>26.9</c:v>
                </c:pt>
                <c:pt idx="6">
                  <c:v>26.5</c:v>
                </c:pt>
                <c:pt idx="7">
                  <c:v>28.2</c:v>
                </c:pt>
                <c:pt idx="8">
                  <c:v>25.8</c:v>
                </c:pt>
                <c:pt idx="9">
                  <c:v>35.6</c:v>
                </c:pt>
              </c:numCache>
            </c:numRef>
          </c:yVal>
          <c:smooth val="0"/>
        </c:ser>
        <c:axId val="39266094"/>
        <c:axId val="17850527"/>
      </c:scatterChart>
      <c:valAx>
        <c:axId val="39266094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850527"/>
        <c:crosses val="autoZero"/>
        <c:crossBetween val="midCat"/>
        <c:dispUnits/>
      </c:valAx>
      <c:valAx>
        <c:axId val="17850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266094"/>
        <c:crossesAt val="38000"/>
        <c:crossBetween val="midCat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2"/>
          <c:w val="0.82125"/>
          <c:h val="0.8417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'lab-anionty'!$D$3:$M$3</c:f>
              <c:strCache>
                <c:ptCount val="10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'lab-anionty'!$D$9:$M$9</c:f>
              <c:numCache>
                <c:ptCount val="10"/>
                <c:pt idx="0">
                  <c:v>0.05</c:v>
                </c:pt>
                <c:pt idx="1">
                  <c:v>0.12</c:v>
                </c:pt>
                <c:pt idx="2">
                  <c:v>0.16</c:v>
                </c:pt>
                <c:pt idx="3">
                  <c:v>0.07</c:v>
                </c:pt>
                <c:pt idx="4">
                  <c:v>0.1</c:v>
                </c:pt>
                <c:pt idx="5">
                  <c:v>0.05</c:v>
                </c:pt>
                <c:pt idx="6">
                  <c:v>0.05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99CC00"/>
                </a:solidFill>
              </a:ln>
            </c:spPr>
          </c:marker>
          <c:xVal>
            <c:strRef>
              <c:f>'lab-anionty'!$D$17:$M$17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</c:strCache>
            </c:strRef>
          </c:xVal>
          <c:yVal>
            <c:numRef>
              <c:f>'lab-anionty'!$D$23:$M$23</c:f>
              <c:numCache>
                <c:ptCount val="10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</c:numCache>
            </c:numRef>
          </c:yVal>
          <c:smooth val="0"/>
        </c:ser>
        <c:axId val="26437016"/>
        <c:axId val="36606553"/>
      </c:scatterChart>
      <c:valAx>
        <c:axId val="26437016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606553"/>
        <c:crosses val="autoZero"/>
        <c:crossBetween val="midCat"/>
        <c:dispUnits/>
      </c:valAx>
      <c:valAx>
        <c:axId val="36606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437016"/>
        <c:crossesAt val="38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.3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2"/>
          <c:w val="0.80925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'lab-anionty'!$D$3:$M$3</c:f>
              <c:strCache>
                <c:ptCount val="10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'lab-anionty'!$D$10:$M$10</c:f>
              <c:numCache>
                <c:ptCount val="10"/>
                <c:pt idx="0">
                  <c:v>73</c:v>
                </c:pt>
                <c:pt idx="1">
                  <c:v>3530</c:v>
                </c:pt>
                <c:pt idx="2">
                  <c:v>3620</c:v>
                </c:pt>
                <c:pt idx="3">
                  <c:v>3350</c:v>
                </c:pt>
                <c:pt idx="4">
                  <c:v>3430</c:v>
                </c:pt>
                <c:pt idx="5">
                  <c:v>4170</c:v>
                </c:pt>
                <c:pt idx="6">
                  <c:v>3770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'lab-anionty'!$D$17:$M$17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</c:strCache>
            </c:strRef>
          </c:xVal>
          <c:yVal>
            <c:numRef>
              <c:f>'lab-anionty'!$D$24:$M$24</c:f>
              <c:numCache>
                <c:ptCount val="10"/>
                <c:pt idx="0">
                  <c:v>1490</c:v>
                </c:pt>
                <c:pt idx="1">
                  <c:v>1520</c:v>
                </c:pt>
                <c:pt idx="2">
                  <c:v>1460</c:v>
                </c:pt>
                <c:pt idx="3">
                  <c:v>1360</c:v>
                </c:pt>
                <c:pt idx="4">
                  <c:v>1640</c:v>
                </c:pt>
                <c:pt idx="5">
                  <c:v>1210</c:v>
                </c:pt>
                <c:pt idx="6">
                  <c:v>1200</c:v>
                </c:pt>
                <c:pt idx="7">
                  <c:v>1320</c:v>
                </c:pt>
                <c:pt idx="8">
                  <c:v>1220</c:v>
                </c:pt>
                <c:pt idx="9">
                  <c:v>1500</c:v>
                </c:pt>
              </c:numCache>
            </c:numRef>
          </c:yVal>
          <c:smooth val="0"/>
        </c:ser>
        <c:axId val="61023522"/>
        <c:axId val="12340787"/>
      </c:scatterChart>
      <c:valAx>
        <c:axId val="61023522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340787"/>
        <c:crosses val="autoZero"/>
        <c:crossBetween val="midCat"/>
        <c:dispUnits/>
      </c:valAx>
      <c:valAx>
        <c:axId val="12340787"/>
        <c:scaling>
          <c:orientation val="minMax"/>
          <c:max val="4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023522"/>
        <c:crossesAt val="38000"/>
        <c:crossBetween val="midCat"/>
        <c:dispUnits/>
        <c:majorUnit val="1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0225"/>
          <c:w val="0.8097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'lab-anionty'!$D$3:$M$3</c:f>
              <c:strCache>
                <c:ptCount val="10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'lab-anionty'!$D$11:$M$11</c:f>
              <c:numCache>
                <c:ptCount val="10"/>
                <c:pt idx="0">
                  <c:v>4.45</c:v>
                </c:pt>
                <c:pt idx="1">
                  <c:v>11.9</c:v>
                </c:pt>
                <c:pt idx="2">
                  <c:v>10.2</c:v>
                </c:pt>
                <c:pt idx="3">
                  <c:v>10.5</c:v>
                </c:pt>
                <c:pt idx="4">
                  <c:v>9.43</c:v>
                </c:pt>
                <c:pt idx="5">
                  <c:v>11.2</c:v>
                </c:pt>
                <c:pt idx="6">
                  <c:v>11.1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3333"/>
                </a:solidFill>
              </a:ln>
            </c:spPr>
          </c:marker>
          <c:xVal>
            <c:strRef>
              <c:f>'lab-anionty'!$D$17:$M$17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</c:strCache>
            </c:strRef>
          </c:xVal>
          <c:yVal>
            <c:numRef>
              <c:f>'lab-anionty'!$D$25:$M$25</c:f>
              <c:numCache>
                <c:ptCount val="10"/>
                <c:pt idx="0">
                  <c:v>7.57</c:v>
                </c:pt>
                <c:pt idx="1">
                  <c:v>6.77</c:v>
                </c:pt>
                <c:pt idx="2">
                  <c:v>8.17</c:v>
                </c:pt>
                <c:pt idx="3">
                  <c:v>7.69</c:v>
                </c:pt>
                <c:pt idx="4">
                  <c:v>6.73</c:v>
                </c:pt>
                <c:pt idx="5">
                  <c:v>9.22</c:v>
                </c:pt>
                <c:pt idx="6">
                  <c:v>7.5</c:v>
                </c:pt>
                <c:pt idx="7">
                  <c:v>6.97</c:v>
                </c:pt>
                <c:pt idx="8">
                  <c:v>6.67</c:v>
                </c:pt>
                <c:pt idx="9">
                  <c:v>7.34</c:v>
                </c:pt>
              </c:numCache>
            </c:numRef>
          </c:yVal>
          <c:smooth val="0"/>
        </c:ser>
        <c:axId val="43958220"/>
        <c:axId val="60079661"/>
      </c:scatterChart>
      <c:valAx>
        <c:axId val="43958220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079661"/>
        <c:crossesAt val="3"/>
        <c:crossBetween val="midCat"/>
        <c:dispUnits/>
      </c:valAx>
      <c:valAx>
        <c:axId val="60079661"/>
        <c:scaling>
          <c:orientation val="minMax"/>
          <c:max val="1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958220"/>
        <c:crossesAt val="38000"/>
        <c:crossBetween val="midCat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redox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805"/>
          <c:w val="0.8035"/>
          <c:h val="0.856"/>
        </c:manualLayout>
      </c:layout>
      <c:scatterChart>
        <c:scatterStyle val="smooth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terén!$D$3:$J$3</c:f>
              <c:strCache>
                <c:ptCount val="7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</c:strCache>
            </c:strRef>
          </c:xVal>
          <c:yVal>
            <c:numRef>
              <c:f>terén!$D$7:$J$7</c:f>
              <c:numCache>
                <c:ptCount val="7"/>
                <c:pt idx="0">
                  <c:v>0</c:v>
                </c:pt>
                <c:pt idx="1">
                  <c:v>625</c:v>
                </c:pt>
                <c:pt idx="2">
                  <c:v>724</c:v>
                </c:pt>
                <c:pt idx="3">
                  <c:v>669</c:v>
                </c:pt>
                <c:pt idx="4">
                  <c:v>671.6</c:v>
                </c:pt>
                <c:pt idx="5">
                  <c:v>677</c:v>
                </c:pt>
                <c:pt idx="6">
                  <c:v>709</c:v>
                </c:pt>
              </c:numCache>
            </c:numRef>
          </c:yVal>
          <c:smooth val="1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terén!$D$11:$L$11</c:f>
              <c:strCache>
                <c:ptCount val="9"/>
                <c:pt idx="0">
                  <c:v>38321</c:v>
                </c:pt>
                <c:pt idx="1">
                  <c:v>38420</c:v>
                </c:pt>
                <c:pt idx="2">
                  <c:v>38448</c:v>
                </c:pt>
                <c:pt idx="3">
                  <c:v>38547</c:v>
                </c:pt>
                <c:pt idx="4">
                  <c:v>38638</c:v>
                </c:pt>
                <c:pt idx="5">
                  <c:v>38757</c:v>
                </c:pt>
                <c:pt idx="6">
                  <c:v>38813</c:v>
                </c:pt>
                <c:pt idx="7">
                  <c:v>38916</c:v>
                </c:pt>
                <c:pt idx="8">
                  <c:v>38996</c:v>
                </c:pt>
              </c:strCache>
            </c:strRef>
          </c:xVal>
          <c:yVal>
            <c:numRef>
              <c:f>terén!$D$15:$L$15</c:f>
              <c:numCache>
                <c:ptCount val="9"/>
                <c:pt idx="0">
                  <c:v>0</c:v>
                </c:pt>
                <c:pt idx="1">
                  <c:v>247</c:v>
                </c:pt>
                <c:pt idx="2">
                  <c:v>391</c:v>
                </c:pt>
                <c:pt idx="3">
                  <c:v>455</c:v>
                </c:pt>
                <c:pt idx="4">
                  <c:v>248</c:v>
                </c:pt>
                <c:pt idx="5">
                  <c:v>266</c:v>
                </c:pt>
                <c:pt idx="6">
                  <c:v>483.5</c:v>
                </c:pt>
                <c:pt idx="7">
                  <c:v>369</c:v>
                </c:pt>
                <c:pt idx="8">
                  <c:v>289</c:v>
                </c:pt>
              </c:numCache>
            </c:numRef>
          </c:yVal>
          <c:smooth val="1"/>
        </c:ser>
        <c:axId val="1894952"/>
        <c:axId val="17054569"/>
      </c:scatterChart>
      <c:valAx>
        <c:axId val="1894952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054569"/>
        <c:crossesAt val="150"/>
        <c:crossBetween val="midCat"/>
        <c:dispUnits/>
        <c:majorUnit val="500"/>
        <c:minorUnit val="100"/>
      </c:valAx>
      <c:valAx>
        <c:axId val="17054569"/>
        <c:scaling>
          <c:orientation val="minMax"/>
          <c:max val="7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94952"/>
        <c:crossesAt val="3800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225"/>
          <c:w val="0.809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'lab-anionty'!$D$3:$M$3</c:f>
              <c:strCache>
                <c:ptCount val="10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'lab-anionty'!$D$12:$M$12</c:f>
              <c:numCache>
                <c:ptCount val="10"/>
                <c:pt idx="0">
                  <c:v>1.44</c:v>
                </c:pt>
                <c:pt idx="1">
                  <c:v>4.6</c:v>
                </c:pt>
                <c:pt idx="2">
                  <c:v>5.8</c:v>
                </c:pt>
                <c:pt idx="3">
                  <c:v>6.8</c:v>
                </c:pt>
                <c:pt idx="4">
                  <c:v>10.7</c:v>
                </c:pt>
                <c:pt idx="5">
                  <c:v>11.5</c:v>
                </c:pt>
                <c:pt idx="6">
                  <c:v>10.5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'lab-anionty'!$D$17:$M$17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</c:strCache>
            </c:strRef>
          </c:xVal>
          <c:yVal>
            <c:numRef>
              <c:f>'lab-anionty'!$D$26:$M$26</c:f>
              <c:numCache>
                <c:ptCount val="10"/>
                <c:pt idx="0">
                  <c:v>1.4</c:v>
                </c:pt>
                <c:pt idx="1">
                  <c:v>2.6</c:v>
                </c:pt>
                <c:pt idx="2">
                  <c:v>1.7</c:v>
                </c:pt>
                <c:pt idx="3">
                  <c:v>1.9</c:v>
                </c:pt>
                <c:pt idx="4">
                  <c:v>1.3</c:v>
                </c:pt>
                <c:pt idx="5">
                  <c:v>1.15</c:v>
                </c:pt>
                <c:pt idx="6">
                  <c:v>0.54</c:v>
                </c:pt>
                <c:pt idx="7">
                  <c:v>2.47</c:v>
                </c:pt>
                <c:pt idx="8">
                  <c:v>0.66</c:v>
                </c:pt>
                <c:pt idx="9">
                  <c:v>0.54</c:v>
                </c:pt>
              </c:numCache>
            </c:numRef>
          </c:yVal>
          <c:smooth val="0"/>
        </c:ser>
        <c:axId val="3846038"/>
        <c:axId val="34614343"/>
      </c:scatterChart>
      <c:valAx>
        <c:axId val="3846038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614343"/>
        <c:crosses val="autoZero"/>
        <c:crossBetween val="midCat"/>
        <c:dispUnits/>
      </c:valAx>
      <c:valAx>
        <c:axId val="3461434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46038"/>
        <c:crossesAt val="38000"/>
        <c:crossBetween val="midCat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2"/>
          <c:w val="0.80925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'lab-anionty'!$D$3:$M$3</c:f>
              <c:strCache>
                <c:ptCount val="10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'lab-anionty'!$D$13:$M$13</c:f>
              <c:numCache>
                <c:ptCount val="10"/>
                <c:pt idx="0">
                  <c:v>0.04</c:v>
                </c:pt>
                <c:pt idx="1">
                  <c:v>58.4</c:v>
                </c:pt>
                <c:pt idx="2">
                  <c:v>55.4</c:v>
                </c:pt>
                <c:pt idx="3">
                  <c:v>37.2</c:v>
                </c:pt>
                <c:pt idx="4">
                  <c:v>49.9</c:v>
                </c:pt>
                <c:pt idx="5">
                  <c:v>26.2</c:v>
                </c:pt>
                <c:pt idx="6">
                  <c:v>30.7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00"/>
                </a:solidFill>
              </a:ln>
            </c:spPr>
          </c:marker>
          <c:xVal>
            <c:strRef>
              <c:f>'lab-anionty'!$D$17:$M$17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</c:strCache>
            </c:strRef>
          </c:xVal>
          <c:yVal>
            <c:numRef>
              <c:f>'lab-anionty'!$D$27:$M$27</c:f>
              <c:numCache>
                <c:ptCount val="10"/>
                <c:pt idx="0">
                  <c:v>0.16</c:v>
                </c:pt>
                <c:pt idx="1">
                  <c:v>1.05</c:v>
                </c:pt>
                <c:pt idx="2">
                  <c:v>1.62</c:v>
                </c:pt>
                <c:pt idx="3">
                  <c:v>3.94</c:v>
                </c:pt>
                <c:pt idx="4">
                  <c:v>6.88</c:v>
                </c:pt>
                <c:pt idx="5">
                  <c:v>0.15</c:v>
                </c:pt>
                <c:pt idx="6">
                  <c:v>3.19</c:v>
                </c:pt>
                <c:pt idx="7">
                  <c:v>9.9</c:v>
                </c:pt>
                <c:pt idx="8">
                  <c:v>0.15</c:v>
                </c:pt>
                <c:pt idx="9">
                  <c:v>0.63</c:v>
                </c:pt>
              </c:numCache>
            </c:numRef>
          </c:yVal>
          <c:smooth val="0"/>
        </c:ser>
        <c:axId val="43093632"/>
        <c:axId val="52298369"/>
      </c:scatterChart>
      <c:valAx>
        <c:axId val="43093632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298369"/>
        <c:crosses val="autoZero"/>
        <c:crossBetween val="midCat"/>
        <c:dispUnits/>
      </c:valAx>
      <c:valAx>
        <c:axId val="52298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093632"/>
        <c:crossesAt val="38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02"/>
          <c:w val="0.9405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'lab-anionty'!$D$3:$M$3</c:f>
              <c:strCache>
                <c:ptCount val="10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'lab-anionty'!$D$14:$M$14</c:f>
              <c:numCache>
                <c:ptCount val="10"/>
                <c:pt idx="0">
                  <c:v>0.02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'lab-anionty'!$D$17:$M$17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</c:strCache>
            </c:strRef>
          </c:xVal>
          <c:yVal>
            <c:numRef>
              <c:f>'lab-anionty'!$D$28:$M$28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0.18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yVal>
          <c:smooth val="0"/>
        </c:ser>
        <c:axId val="923274"/>
        <c:axId val="8309467"/>
      </c:scatterChart>
      <c:valAx>
        <c:axId val="923274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309467"/>
        <c:crosses val="autoZero"/>
        <c:crossBetween val="midCat"/>
        <c:dispUnits/>
      </c:valAx>
      <c:valAx>
        <c:axId val="8309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23274"/>
        <c:crossesAt val="38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9825"/>
          <c:w val="0.804"/>
          <c:h val="0.84375"/>
        </c:manualLayout>
      </c:layout>
      <c:scatterChart>
        <c:scatterStyle val="smooth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izotopy!$D$3:$M$3</c:f>
              <c:strCache>
                <c:ptCount val="10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izotopy!$D$4:$M$4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25.67</c:v>
                </c:pt>
                <c:pt idx="3">
                  <c:v>34.35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izotopy!$D$10:$M$10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</c:strCache>
            </c:strRef>
          </c:xVal>
          <c:yVal>
            <c:numRef>
              <c:f>izotopy!$D$11:$M$11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2.2196</c:v>
                </c:pt>
                <c:pt idx="3">
                  <c:v>5.1584</c:v>
                </c:pt>
                <c:pt idx="4">
                  <c:v>5.6916</c:v>
                </c:pt>
                <c:pt idx="5">
                  <c:v>1.1036</c:v>
                </c:pt>
                <c:pt idx="6">
                  <c:v>1.2400000000000002</c:v>
                </c:pt>
                <c:pt idx="7">
                  <c:v>7.005999999999999</c:v>
                </c:pt>
                <c:pt idx="8">
                  <c:v>1.2648</c:v>
                </c:pt>
                <c:pt idx="9">
                  <c:v>2.4676</c:v>
                </c:pt>
              </c:numCache>
            </c:numRef>
          </c:yVal>
          <c:smooth val="1"/>
        </c:ser>
        <c:axId val="7676340"/>
        <c:axId val="1978197"/>
      </c:scatterChart>
      <c:valAx>
        <c:axId val="7676340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78197"/>
        <c:crosses val="autoZero"/>
        <c:crossBetween val="midCat"/>
        <c:dispUnits/>
        <c:majorUnit val="500"/>
        <c:minorUnit val="100"/>
      </c:valAx>
      <c:valAx>
        <c:axId val="19781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676340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238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9775"/>
          <c:w val="0.8045"/>
          <c:h val="0.8445"/>
        </c:manualLayout>
      </c:layout>
      <c:scatterChart>
        <c:scatterStyle val="smooth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izotopy!$D$3:$M$3</c:f>
              <c:strCache>
                <c:ptCount val="10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izotopy!$D$5:$M$5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25.67</c:v>
                </c:pt>
                <c:pt idx="3">
                  <c:v>34.35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izotopy!$D$10:$M$10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</c:strCache>
            </c:strRef>
          </c:xVal>
          <c:yVal>
            <c:numRef>
              <c:f>izotopy!$D$12:$M$12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2.2196</c:v>
                </c:pt>
                <c:pt idx="3">
                  <c:v>5.1584</c:v>
                </c:pt>
                <c:pt idx="4">
                  <c:v>5.6916</c:v>
                </c:pt>
                <c:pt idx="5">
                  <c:v>1.1036</c:v>
                </c:pt>
                <c:pt idx="6">
                  <c:v>1.2400000000000002</c:v>
                </c:pt>
                <c:pt idx="7">
                  <c:v>7.005999999999999</c:v>
                </c:pt>
                <c:pt idx="8">
                  <c:v>1.2648</c:v>
                </c:pt>
                <c:pt idx="9">
                  <c:v>2.4676</c:v>
                </c:pt>
              </c:numCache>
            </c:numRef>
          </c:yVal>
          <c:smooth val="1"/>
        </c:ser>
        <c:axId val="17803774"/>
        <c:axId val="26016239"/>
      </c:scatterChart>
      <c:valAx>
        <c:axId val="17803774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016239"/>
        <c:crosses val="autoZero"/>
        <c:crossBetween val="midCat"/>
        <c:dispUnits/>
        <c:majorUnit val="500"/>
        <c:minorUnit val="100"/>
      </c:valAx>
      <c:valAx>
        <c:axId val="260162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803774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 celk.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9825"/>
          <c:w val="0.8045"/>
          <c:h val="0.844"/>
        </c:manualLayout>
      </c:layout>
      <c:scatterChart>
        <c:scatterStyle val="smooth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izotopy!$D$3:$M$3</c:f>
              <c:strCache>
                <c:ptCount val="10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izotopy!$D$6:$M$6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2.07</c:v>
                </c:pt>
                <c:pt idx="3">
                  <c:v>2.77</c:v>
                </c:pt>
                <c:pt idx="4">
                  <c:v>1.9</c:v>
                </c:pt>
                <c:pt idx="5">
                  <c:v>2.82</c:v>
                </c:pt>
                <c:pt idx="6">
                  <c:v>2.07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izotopy!$D$10:$M$10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</c:strCache>
            </c:strRef>
          </c:xVal>
          <c:yVal>
            <c:numRef>
              <c:f>izotopy!$D$13:$M$13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0.179</c:v>
                </c:pt>
                <c:pt idx="3">
                  <c:v>0.416</c:v>
                </c:pt>
                <c:pt idx="4">
                  <c:v>0.459</c:v>
                </c:pt>
                <c:pt idx="5">
                  <c:v>0.089</c:v>
                </c:pt>
                <c:pt idx="6">
                  <c:v>0.1</c:v>
                </c:pt>
                <c:pt idx="7">
                  <c:v>0.565</c:v>
                </c:pt>
                <c:pt idx="8">
                  <c:v>0.102</c:v>
                </c:pt>
                <c:pt idx="9">
                  <c:v>0.199</c:v>
                </c:pt>
              </c:numCache>
            </c:numRef>
          </c:yVal>
          <c:smooth val="1"/>
        </c:ser>
        <c:axId val="32819560"/>
        <c:axId val="26940585"/>
      </c:scatterChart>
      <c:valAx>
        <c:axId val="32819560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940585"/>
        <c:crosses val="autoZero"/>
        <c:crossBetween val="midCat"/>
        <c:dispUnits/>
        <c:majorUnit val="500"/>
        <c:minorUnit val="100"/>
      </c:valAx>
      <c:valAx>
        <c:axId val="26940585"/>
        <c:scaling>
          <c:orientation val="minMax"/>
          <c:max val="3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819560"/>
        <c:crosses val="autoZero"/>
        <c:crossBetween val="midCat"/>
        <c:dispUnits/>
        <c:majorUnit val="0.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222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9775"/>
          <c:w val="0.8045"/>
          <c:h val="0.8445"/>
        </c:manualLayout>
      </c:layout>
      <c:scatterChart>
        <c:scatterStyle val="smooth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izotopy!$D$3:$M$3</c:f>
              <c:strCache>
                <c:ptCount val="10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izotopy!$D$7:$M$7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izotopy!$D$10:$M$10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</c:strCache>
            </c:strRef>
          </c:xVal>
          <c:yVal>
            <c:numRef>
              <c:f>izotopy!$D$14:$M$14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0.98</c:v>
                </c:pt>
                <c:pt idx="3">
                  <c:v>0.77</c:v>
                </c:pt>
                <c:pt idx="4">
                  <c:v>0.78</c:v>
                </c:pt>
                <c:pt idx="5">
                  <c:v>0.94</c:v>
                </c:pt>
                <c:pt idx="6">
                  <c:v>0.75</c:v>
                </c:pt>
                <c:pt idx="7">
                  <c:v>0.54</c:v>
                </c:pt>
                <c:pt idx="8">
                  <c:v>0.76</c:v>
                </c:pt>
                <c:pt idx="9">
                  <c:v>0.92</c:v>
                </c:pt>
              </c:numCache>
            </c:numRef>
          </c:yVal>
          <c:smooth val="1"/>
        </c:ser>
        <c:axId val="41138674"/>
        <c:axId val="34703747"/>
      </c:scatterChart>
      <c:valAx>
        <c:axId val="41138674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703747"/>
        <c:crossesAt val="0"/>
        <c:crossBetween val="midCat"/>
        <c:dispUnits/>
        <c:majorUnit val="500"/>
        <c:minorUnit val="100"/>
      </c:valAx>
      <c:valAx>
        <c:axId val="347037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138674"/>
        <c:crosses val="autoZero"/>
        <c:crossBetween val="midCat"/>
        <c:dispUnits/>
        <c:majorUnit val="0.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vodivost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805"/>
          <c:w val="0.908"/>
          <c:h val="0.856"/>
        </c:manualLayout>
      </c:layout>
      <c:scatterChart>
        <c:scatterStyle val="smooth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terén!$D$3:$J$3</c:f>
              <c:strCache>
                <c:ptCount val="7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</c:strCache>
            </c:strRef>
          </c:xVal>
          <c:yVal>
            <c:numRef>
              <c:f>terén!$D$8:$J$8</c:f>
              <c:numCache>
                <c:ptCount val="7"/>
                <c:pt idx="0">
                  <c:v>350</c:v>
                </c:pt>
                <c:pt idx="1">
                  <c:v>2460</c:v>
                </c:pt>
                <c:pt idx="2">
                  <c:v>0</c:v>
                </c:pt>
                <c:pt idx="3">
                  <c:v>5030</c:v>
                </c:pt>
                <c:pt idx="4">
                  <c:v>4390</c:v>
                </c:pt>
                <c:pt idx="5">
                  <c:v>5040</c:v>
                </c:pt>
                <c:pt idx="6">
                  <c:v>4590</c:v>
                </c:pt>
              </c:numCache>
            </c:numRef>
          </c:yVal>
          <c:smooth val="1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terén!$D$11:$L$11</c:f>
              <c:strCache>
                <c:ptCount val="9"/>
                <c:pt idx="0">
                  <c:v>38321</c:v>
                </c:pt>
                <c:pt idx="1">
                  <c:v>38420</c:v>
                </c:pt>
                <c:pt idx="2">
                  <c:v>38448</c:v>
                </c:pt>
                <c:pt idx="3">
                  <c:v>38547</c:v>
                </c:pt>
                <c:pt idx="4">
                  <c:v>38638</c:v>
                </c:pt>
                <c:pt idx="5">
                  <c:v>38757</c:v>
                </c:pt>
                <c:pt idx="6">
                  <c:v>38813</c:v>
                </c:pt>
                <c:pt idx="7">
                  <c:v>38916</c:v>
                </c:pt>
                <c:pt idx="8">
                  <c:v>38996</c:v>
                </c:pt>
              </c:strCache>
            </c:strRef>
          </c:xVal>
          <c:yVal>
            <c:numRef>
              <c:f>terén!$D$16:$L$16</c:f>
              <c:numCache>
                <c:ptCount val="9"/>
                <c:pt idx="0">
                  <c:v>2140</c:v>
                </c:pt>
                <c:pt idx="1">
                  <c:v>2430</c:v>
                </c:pt>
                <c:pt idx="2">
                  <c:v>1166</c:v>
                </c:pt>
                <c:pt idx="3">
                  <c:v>0</c:v>
                </c:pt>
                <c:pt idx="4">
                  <c:v>2130</c:v>
                </c:pt>
                <c:pt idx="5">
                  <c:v>4860</c:v>
                </c:pt>
                <c:pt idx="6">
                  <c:v>2090</c:v>
                </c:pt>
                <c:pt idx="7">
                  <c:v>2110</c:v>
                </c:pt>
                <c:pt idx="8">
                  <c:v>2350</c:v>
                </c:pt>
              </c:numCache>
            </c:numRef>
          </c:yVal>
          <c:smooth val="1"/>
        </c:ser>
        <c:axId val="19273394"/>
        <c:axId val="39242819"/>
      </c:scatterChart>
      <c:valAx>
        <c:axId val="19273394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242819"/>
        <c:crossesAt val="1010"/>
        <c:crossBetween val="midCat"/>
        <c:dispUnits/>
        <c:majorUnit val="500"/>
        <c:minorUnit val="100"/>
      </c:valAx>
      <c:valAx>
        <c:axId val="39242819"/>
        <c:scaling>
          <c:orientation val="minMax"/>
          <c:max val="5050"/>
          <c:min val="10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µS/cm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273394"/>
        <c:crosses val="autoZero"/>
        <c:crossBetween val="midCat"/>
        <c:dispUnits/>
        <c:majorUnit val="10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redox (lab)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9825"/>
          <c:w val="0.81925"/>
          <c:h val="0.847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'lab-ostatní'!$D$3:$N$3</c:f>
              <c:strCache>
                <c:ptCount val="11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'lab-ostatní'!$D$4:$N$4</c:f>
              <c:numCache>
                <c:ptCount val="11"/>
                <c:pt idx="0">
                  <c:v>224</c:v>
                </c:pt>
                <c:pt idx="1">
                  <c:v>625</c:v>
                </c:pt>
                <c:pt idx="2">
                  <c:v>724</c:v>
                </c:pt>
                <c:pt idx="3">
                  <c:v>669</c:v>
                </c:pt>
                <c:pt idx="4">
                  <c:v>671.6</c:v>
                </c:pt>
                <c:pt idx="5">
                  <c:v>677</c:v>
                </c:pt>
                <c:pt idx="6">
                  <c:v>709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xVal>
            <c:strRef>
              <c:f>'lab-ostatní'!$D$14:$N$14</c:f>
              <c:strCache>
                <c:ptCount val="11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  <c:pt idx="10">
                  <c:v>0</c:v>
                </c:pt>
              </c:strCache>
            </c:strRef>
          </c:xVal>
          <c:yVal>
            <c:numRef>
              <c:f>'lab-ostatní'!$D$15:$N$15</c:f>
              <c:numCache>
                <c:ptCount val="11"/>
                <c:pt idx="0">
                  <c:v>0</c:v>
                </c:pt>
                <c:pt idx="1">
                  <c:v>222</c:v>
                </c:pt>
                <c:pt idx="2">
                  <c:v>247</c:v>
                </c:pt>
                <c:pt idx="3">
                  <c:v>391</c:v>
                </c:pt>
                <c:pt idx="4">
                  <c:v>455</c:v>
                </c:pt>
                <c:pt idx="5">
                  <c:v>248</c:v>
                </c:pt>
                <c:pt idx="6">
                  <c:v>266</c:v>
                </c:pt>
                <c:pt idx="7">
                  <c:v>483.5</c:v>
                </c:pt>
                <c:pt idx="8">
                  <c:v>369</c:v>
                </c:pt>
                <c:pt idx="9">
                  <c:v>289</c:v>
                </c:pt>
                <c:pt idx="10">
                  <c:v>0</c:v>
                </c:pt>
              </c:numCache>
            </c:numRef>
          </c:yVal>
          <c:smooth val="0"/>
        </c:ser>
        <c:axId val="17641052"/>
        <c:axId val="24551741"/>
      </c:scatterChart>
      <c:valAx>
        <c:axId val="17641052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551741"/>
        <c:crosses val="autoZero"/>
        <c:crossBetween val="midCat"/>
        <c:dispUnits/>
      </c:valAx>
      <c:valAx>
        <c:axId val="24551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641052"/>
        <c:crossesAt val="38000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pH (lab)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9825"/>
          <c:w val="0.81875"/>
          <c:h val="0.8482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'lab-ostatní'!$D$3:$N$3</c:f>
              <c:strCache>
                <c:ptCount val="11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'lab-ostatní'!$D$5:$N$5</c:f>
              <c:numCache>
                <c:ptCount val="11"/>
                <c:pt idx="0">
                  <c:v>6.96</c:v>
                </c:pt>
                <c:pt idx="1">
                  <c:v>3.29</c:v>
                </c:pt>
                <c:pt idx="2">
                  <c:v>3.44</c:v>
                </c:pt>
                <c:pt idx="3">
                  <c:v>3.22</c:v>
                </c:pt>
                <c:pt idx="4">
                  <c:v>3.33</c:v>
                </c:pt>
                <c:pt idx="5">
                  <c:v>3.27</c:v>
                </c:pt>
                <c:pt idx="6">
                  <c:v>3.22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'lab-ostatní'!$D$14:$N$14</c:f>
              <c:strCache>
                <c:ptCount val="11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  <c:pt idx="10">
                  <c:v>0</c:v>
                </c:pt>
              </c:strCache>
            </c:strRef>
          </c:xVal>
          <c:yVal>
            <c:numRef>
              <c:f>'lab-ostatní'!$D$16:$N$16</c:f>
              <c:numCache>
                <c:ptCount val="11"/>
                <c:pt idx="0">
                  <c:v>6.33</c:v>
                </c:pt>
                <c:pt idx="1">
                  <c:v>3.68</c:v>
                </c:pt>
                <c:pt idx="2">
                  <c:v>5.95</c:v>
                </c:pt>
                <c:pt idx="3">
                  <c:v>4.75</c:v>
                </c:pt>
                <c:pt idx="4">
                  <c:v>3.24</c:v>
                </c:pt>
                <c:pt idx="5">
                  <c:v>5.98</c:v>
                </c:pt>
                <c:pt idx="6">
                  <c:v>5.69</c:v>
                </c:pt>
                <c:pt idx="7">
                  <c:v>3.62</c:v>
                </c:pt>
                <c:pt idx="8">
                  <c:v>6.01</c:v>
                </c:pt>
                <c:pt idx="9">
                  <c:v>5.89</c:v>
                </c:pt>
                <c:pt idx="10">
                  <c:v>0</c:v>
                </c:pt>
              </c:numCache>
            </c:numRef>
          </c:yVal>
          <c:smooth val="0"/>
        </c:ser>
        <c:axId val="19639078"/>
        <c:axId val="42533975"/>
      </c:scatterChart>
      <c:valAx>
        <c:axId val="19639078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533975"/>
        <c:crosses val="autoZero"/>
        <c:crossBetween val="midCat"/>
        <c:dispUnits/>
      </c:valAx>
      <c:valAx>
        <c:axId val="42533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639078"/>
        <c:crossesAt val="38000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vodisvost (lab)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9825"/>
          <c:w val="0.814"/>
          <c:h val="0.8482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'lab-ostatní'!$D$3:$N$3</c:f>
              <c:strCache>
                <c:ptCount val="11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'lab-ostatní'!$D$6:$N$6</c:f>
              <c:numCache>
                <c:ptCount val="11"/>
                <c:pt idx="0">
                  <c:v>1560</c:v>
                </c:pt>
                <c:pt idx="1">
                  <c:v>4720</c:v>
                </c:pt>
                <c:pt idx="2">
                  <c:v>4420</c:v>
                </c:pt>
                <c:pt idx="3">
                  <c:v>4990</c:v>
                </c:pt>
                <c:pt idx="4">
                  <c:v>4300</c:v>
                </c:pt>
                <c:pt idx="5">
                  <c:v>4990</c:v>
                </c:pt>
                <c:pt idx="6">
                  <c:v>4620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'lab-ostatní'!$D$14:$N$14</c:f>
              <c:strCache>
                <c:ptCount val="11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  <c:pt idx="10">
                  <c:v>0</c:v>
                </c:pt>
              </c:strCache>
            </c:strRef>
          </c:xVal>
          <c:yVal>
            <c:numRef>
              <c:f>'lab-ostatní'!$D$17:$N$17</c:f>
              <c:numCache>
                <c:ptCount val="11"/>
                <c:pt idx="0">
                  <c:v>2460</c:v>
                </c:pt>
                <c:pt idx="1">
                  <c:v>2350</c:v>
                </c:pt>
                <c:pt idx="2">
                  <c:v>2470</c:v>
                </c:pt>
                <c:pt idx="3">
                  <c:v>2240</c:v>
                </c:pt>
                <c:pt idx="4">
                  <c:v>2580</c:v>
                </c:pt>
                <c:pt idx="5">
                  <c:v>2180</c:v>
                </c:pt>
                <c:pt idx="6">
                  <c:v>2270</c:v>
                </c:pt>
                <c:pt idx="7">
                  <c:v>2100</c:v>
                </c:pt>
                <c:pt idx="8">
                  <c:v>2070</c:v>
                </c:pt>
                <c:pt idx="9">
                  <c:v>2380</c:v>
                </c:pt>
                <c:pt idx="10">
                  <c:v>0</c:v>
                </c:pt>
              </c:numCache>
            </c:numRef>
          </c:yVal>
          <c:smooth val="0"/>
        </c:ser>
        <c:axId val="47261456"/>
        <c:axId val="22699921"/>
      </c:scatterChart>
      <c:valAx>
        <c:axId val="47261456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699921"/>
        <c:crossesAt val="0"/>
        <c:crossBetween val="midCat"/>
        <c:dispUnits/>
      </c:valAx>
      <c:valAx>
        <c:axId val="226999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µS/cm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261456"/>
        <c:crossesAt val="38000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tvrdost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0225"/>
          <c:w val="0.82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'lab-ostatní'!$D$3:$N$3</c:f>
              <c:strCache>
                <c:ptCount val="11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'lab-ostatní'!$D$7:$N$7</c:f>
              <c:numCache>
                <c:ptCount val="11"/>
                <c:pt idx="0">
                  <c:v>9.91</c:v>
                </c:pt>
                <c:pt idx="1">
                  <c:v>0</c:v>
                </c:pt>
                <c:pt idx="2">
                  <c:v>0</c:v>
                </c:pt>
                <c:pt idx="3">
                  <c:v>36.7</c:v>
                </c:pt>
                <c:pt idx="4">
                  <c:v>27.6</c:v>
                </c:pt>
                <c:pt idx="5">
                  <c:v>32.9</c:v>
                </c:pt>
                <c:pt idx="6">
                  <c:v>28.6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3333"/>
                </a:solidFill>
              </a:ln>
            </c:spPr>
          </c:marker>
          <c:xVal>
            <c:strRef>
              <c:f>'lab-ostatní'!$D$14:$N$14</c:f>
              <c:strCache>
                <c:ptCount val="11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  <c:pt idx="10">
                  <c:v>0</c:v>
                </c:pt>
              </c:strCache>
            </c:strRef>
          </c:xVal>
          <c:yVal>
            <c:numRef>
              <c:f>'lab-ostatní'!$D$18:$N$18</c:f>
              <c:numCache>
                <c:ptCount val="11"/>
                <c:pt idx="0">
                  <c:v>15.3</c:v>
                </c:pt>
                <c:pt idx="1">
                  <c:v>16</c:v>
                </c:pt>
                <c:pt idx="2">
                  <c:v>13.3</c:v>
                </c:pt>
                <c:pt idx="3">
                  <c:v>11.8</c:v>
                </c:pt>
                <c:pt idx="4">
                  <c:v>15</c:v>
                </c:pt>
                <c:pt idx="5">
                  <c:v>12.2</c:v>
                </c:pt>
                <c:pt idx="6">
                  <c:v>12.2</c:v>
                </c:pt>
                <c:pt idx="7">
                  <c:v>10.4</c:v>
                </c:pt>
                <c:pt idx="8">
                  <c:v>10.5</c:v>
                </c:pt>
                <c:pt idx="9">
                  <c:v>13.3</c:v>
                </c:pt>
                <c:pt idx="10">
                  <c:v>0</c:v>
                </c:pt>
              </c:numCache>
            </c:numRef>
          </c:yVal>
          <c:smooth val="0"/>
        </c:ser>
        <c:axId val="2972698"/>
        <c:axId val="26754283"/>
      </c:scatterChart>
      <c:valAx>
        <c:axId val="2972698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754283"/>
        <c:crosses val="autoZero"/>
        <c:crossBetween val="midCat"/>
        <c:dispUnits/>
      </c:valAx>
      <c:valAx>
        <c:axId val="26754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mmol/l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72698"/>
        <c:crossesAt val="3800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acidita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0225"/>
          <c:w val="0.8187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'lab-ostatní'!$D$3:$N$3</c:f>
              <c:strCache>
                <c:ptCount val="11"/>
                <c:pt idx="0">
                  <c:v>38321</c:v>
                </c:pt>
                <c:pt idx="1">
                  <c:v>38448</c:v>
                </c:pt>
                <c:pt idx="2">
                  <c:v>38547</c:v>
                </c:pt>
                <c:pt idx="3">
                  <c:v>38638</c:v>
                </c:pt>
                <c:pt idx="4">
                  <c:v>38813</c:v>
                </c:pt>
                <c:pt idx="5">
                  <c:v>38916</c:v>
                </c:pt>
                <c:pt idx="6">
                  <c:v>38996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'lab-ostatní'!$D$8:$N$8</c:f>
              <c:numCache>
                <c:ptCount val="11"/>
                <c:pt idx="0">
                  <c:v>3</c:v>
                </c:pt>
                <c:pt idx="1">
                  <c:v>18.1</c:v>
                </c:pt>
                <c:pt idx="2">
                  <c:v>16.8</c:v>
                </c:pt>
                <c:pt idx="3">
                  <c:v>22.4</c:v>
                </c:pt>
                <c:pt idx="4">
                  <c:v>15.2</c:v>
                </c:pt>
                <c:pt idx="5">
                  <c:v>20.1</c:v>
                </c:pt>
                <c:pt idx="6">
                  <c:v>19.6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'lab-ostatní'!$D$14:$N$14</c:f>
              <c:strCache>
                <c:ptCount val="11"/>
                <c:pt idx="0">
                  <c:v>38266</c:v>
                </c:pt>
                <c:pt idx="1">
                  <c:v>38321</c:v>
                </c:pt>
                <c:pt idx="2">
                  <c:v>38420</c:v>
                </c:pt>
                <c:pt idx="3">
                  <c:v>38448</c:v>
                </c:pt>
                <c:pt idx="4">
                  <c:v>38547</c:v>
                </c:pt>
                <c:pt idx="5">
                  <c:v>38638</c:v>
                </c:pt>
                <c:pt idx="6">
                  <c:v>38757</c:v>
                </c:pt>
                <c:pt idx="7">
                  <c:v>38813</c:v>
                </c:pt>
                <c:pt idx="8">
                  <c:v>38916</c:v>
                </c:pt>
                <c:pt idx="9">
                  <c:v>38996</c:v>
                </c:pt>
                <c:pt idx="10">
                  <c:v>0</c:v>
                </c:pt>
              </c:strCache>
            </c:strRef>
          </c:xVal>
          <c:yVal>
            <c:numRef>
              <c:f>'lab-ostatní'!$D$19:$N$19</c:f>
              <c:numCache>
                <c:ptCount val="11"/>
                <c:pt idx="0">
                  <c:v>8.5</c:v>
                </c:pt>
                <c:pt idx="1">
                  <c:v>6.9</c:v>
                </c:pt>
                <c:pt idx="2">
                  <c:v>9.5</c:v>
                </c:pt>
                <c:pt idx="3">
                  <c:v>8</c:v>
                </c:pt>
                <c:pt idx="4">
                  <c:v>8.7</c:v>
                </c:pt>
                <c:pt idx="5">
                  <c:v>9.7</c:v>
                </c:pt>
                <c:pt idx="6">
                  <c:v>9</c:v>
                </c:pt>
                <c:pt idx="7">
                  <c:v>7.3</c:v>
                </c:pt>
                <c:pt idx="8">
                  <c:v>6.59</c:v>
                </c:pt>
                <c:pt idx="9">
                  <c:v>7.17</c:v>
                </c:pt>
                <c:pt idx="10">
                  <c:v>0</c:v>
                </c:pt>
              </c:numCache>
            </c:numRef>
          </c:yVal>
          <c:smooth val="0"/>
        </c:ser>
        <c:axId val="39461956"/>
        <c:axId val="19613285"/>
      </c:scatterChart>
      <c:valAx>
        <c:axId val="39461956"/>
        <c:scaling>
          <c:orientation val="minMax"/>
          <c:max val="39500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613285"/>
        <c:crosses val="autoZero"/>
        <c:crossBetween val="midCat"/>
        <c:dispUnits/>
      </c:valAx>
      <c:valAx>
        <c:axId val="19613285"/>
        <c:scaling>
          <c:orientation val="minMax"/>
          <c:max val="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mmol/l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461956"/>
        <c:crossesAt val="38000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Relationship Id="rId9" Type="http://schemas.openxmlformats.org/officeDocument/2006/relationships/chart" Target="/xl/charts/chart30.xml" /><Relationship Id="rId10" Type="http://schemas.openxmlformats.org/officeDocument/2006/relationships/chart" Target="/xl/charts/chart31.xml" /><Relationship Id="rId11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95250</xdr:rowOff>
    </xdr:from>
    <xdr:to>
      <xdr:col>9</xdr:col>
      <xdr:colOff>19050</xdr:colOff>
      <xdr:row>31</xdr:row>
      <xdr:rowOff>9525</xdr:rowOff>
    </xdr:to>
    <xdr:graphicFrame>
      <xdr:nvGraphicFramePr>
        <xdr:cNvPr id="1" name="Chart 3"/>
        <xdr:cNvGraphicFramePr/>
      </xdr:nvGraphicFramePr>
      <xdr:xfrm>
        <a:off x="200025" y="2628900"/>
        <a:ext cx="44958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16</xdr:row>
      <xdr:rowOff>85725</xdr:rowOff>
    </xdr:from>
    <xdr:to>
      <xdr:col>17</xdr:col>
      <xdr:colOff>133350</xdr:colOff>
      <xdr:row>31</xdr:row>
      <xdr:rowOff>47625</xdr:rowOff>
    </xdr:to>
    <xdr:graphicFrame>
      <xdr:nvGraphicFramePr>
        <xdr:cNvPr id="2" name="Chart 4"/>
        <xdr:cNvGraphicFramePr/>
      </xdr:nvGraphicFramePr>
      <xdr:xfrm>
        <a:off x="4800600" y="2619375"/>
        <a:ext cx="45434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31</xdr:row>
      <xdr:rowOff>95250</xdr:rowOff>
    </xdr:from>
    <xdr:to>
      <xdr:col>9</xdr:col>
      <xdr:colOff>9525</xdr:colOff>
      <xdr:row>46</xdr:row>
      <xdr:rowOff>0</xdr:rowOff>
    </xdr:to>
    <xdr:graphicFrame>
      <xdr:nvGraphicFramePr>
        <xdr:cNvPr id="3" name="Chart 5"/>
        <xdr:cNvGraphicFramePr/>
      </xdr:nvGraphicFramePr>
      <xdr:xfrm>
        <a:off x="190500" y="5067300"/>
        <a:ext cx="449580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161925</xdr:colOff>
      <xdr:row>31</xdr:row>
      <xdr:rowOff>95250</xdr:rowOff>
    </xdr:from>
    <xdr:to>
      <xdr:col>17</xdr:col>
      <xdr:colOff>171450</xdr:colOff>
      <xdr:row>46</xdr:row>
      <xdr:rowOff>0</xdr:rowOff>
    </xdr:to>
    <xdr:graphicFrame>
      <xdr:nvGraphicFramePr>
        <xdr:cNvPr id="4" name="Chart 6"/>
        <xdr:cNvGraphicFramePr/>
      </xdr:nvGraphicFramePr>
      <xdr:xfrm>
        <a:off x="4838700" y="5067300"/>
        <a:ext cx="454342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104775</xdr:rowOff>
    </xdr:from>
    <xdr:to>
      <xdr:col>6</xdr:col>
      <xdr:colOff>133350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95250" y="3600450"/>
        <a:ext cx="361950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22</xdr:row>
      <xdr:rowOff>104775</xdr:rowOff>
    </xdr:from>
    <xdr:to>
      <xdr:col>12</xdr:col>
      <xdr:colOff>171450</xdr:colOff>
      <xdr:row>35</xdr:row>
      <xdr:rowOff>19050</xdr:rowOff>
    </xdr:to>
    <xdr:graphicFrame>
      <xdr:nvGraphicFramePr>
        <xdr:cNvPr id="2" name="Chart 11"/>
        <xdr:cNvGraphicFramePr/>
      </xdr:nvGraphicFramePr>
      <xdr:xfrm>
        <a:off x="3790950" y="3600450"/>
        <a:ext cx="361950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257175</xdr:colOff>
      <xdr:row>22</xdr:row>
      <xdr:rowOff>114300</xdr:rowOff>
    </xdr:from>
    <xdr:to>
      <xdr:col>18</xdr:col>
      <xdr:colOff>123825</xdr:colOff>
      <xdr:row>35</xdr:row>
      <xdr:rowOff>28575</xdr:rowOff>
    </xdr:to>
    <xdr:graphicFrame>
      <xdr:nvGraphicFramePr>
        <xdr:cNvPr id="3" name="Chart 12"/>
        <xdr:cNvGraphicFramePr/>
      </xdr:nvGraphicFramePr>
      <xdr:xfrm>
        <a:off x="7496175" y="3609975"/>
        <a:ext cx="35242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35</xdr:row>
      <xdr:rowOff>57150</xdr:rowOff>
    </xdr:from>
    <xdr:to>
      <xdr:col>6</xdr:col>
      <xdr:colOff>152400</xdr:colOff>
      <xdr:row>47</xdr:row>
      <xdr:rowOff>66675</xdr:rowOff>
    </xdr:to>
    <xdr:graphicFrame>
      <xdr:nvGraphicFramePr>
        <xdr:cNvPr id="4" name="Chart 13"/>
        <xdr:cNvGraphicFramePr/>
      </xdr:nvGraphicFramePr>
      <xdr:xfrm>
        <a:off x="95250" y="5667375"/>
        <a:ext cx="363855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219075</xdr:colOff>
      <xdr:row>35</xdr:row>
      <xdr:rowOff>76200</xdr:rowOff>
    </xdr:from>
    <xdr:to>
      <xdr:col>12</xdr:col>
      <xdr:colOff>171450</xdr:colOff>
      <xdr:row>47</xdr:row>
      <xdr:rowOff>85725</xdr:rowOff>
    </xdr:to>
    <xdr:graphicFrame>
      <xdr:nvGraphicFramePr>
        <xdr:cNvPr id="5" name="Chart 14"/>
        <xdr:cNvGraphicFramePr/>
      </xdr:nvGraphicFramePr>
      <xdr:xfrm>
        <a:off x="3800475" y="5686425"/>
        <a:ext cx="3609975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257175</xdr:colOff>
      <xdr:row>35</xdr:row>
      <xdr:rowOff>76200</xdr:rowOff>
    </xdr:from>
    <xdr:to>
      <xdr:col>18</xdr:col>
      <xdr:colOff>123825</xdr:colOff>
      <xdr:row>47</xdr:row>
      <xdr:rowOff>85725</xdr:rowOff>
    </xdr:to>
    <xdr:graphicFrame>
      <xdr:nvGraphicFramePr>
        <xdr:cNvPr id="6" name="Chart 15"/>
        <xdr:cNvGraphicFramePr/>
      </xdr:nvGraphicFramePr>
      <xdr:xfrm>
        <a:off x="7496175" y="5686425"/>
        <a:ext cx="3524250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47</xdr:row>
      <xdr:rowOff>123825</xdr:rowOff>
    </xdr:from>
    <xdr:to>
      <xdr:col>6</xdr:col>
      <xdr:colOff>180975</xdr:colOff>
      <xdr:row>59</xdr:row>
      <xdr:rowOff>133350</xdr:rowOff>
    </xdr:to>
    <xdr:graphicFrame>
      <xdr:nvGraphicFramePr>
        <xdr:cNvPr id="7" name="Chart 16"/>
        <xdr:cNvGraphicFramePr/>
      </xdr:nvGraphicFramePr>
      <xdr:xfrm>
        <a:off x="123825" y="7677150"/>
        <a:ext cx="3638550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247650</xdr:colOff>
      <xdr:row>47</xdr:row>
      <xdr:rowOff>114300</xdr:rowOff>
    </xdr:from>
    <xdr:to>
      <xdr:col>12</xdr:col>
      <xdr:colOff>152400</xdr:colOff>
      <xdr:row>59</xdr:row>
      <xdr:rowOff>123825</xdr:rowOff>
    </xdr:to>
    <xdr:graphicFrame>
      <xdr:nvGraphicFramePr>
        <xdr:cNvPr id="8" name="Chart 17"/>
        <xdr:cNvGraphicFramePr/>
      </xdr:nvGraphicFramePr>
      <xdr:xfrm>
        <a:off x="3829050" y="7667625"/>
        <a:ext cx="3562350" cy="1952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123825</xdr:rowOff>
    </xdr:from>
    <xdr:to>
      <xdr:col>6</xdr:col>
      <xdr:colOff>133350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95250" y="4038600"/>
        <a:ext cx="34290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24</xdr:row>
      <xdr:rowOff>123825</xdr:rowOff>
    </xdr:from>
    <xdr:to>
      <xdr:col>12</xdr:col>
      <xdr:colOff>171450</xdr:colOff>
      <xdr:row>36</xdr:row>
      <xdr:rowOff>114300</xdr:rowOff>
    </xdr:to>
    <xdr:graphicFrame>
      <xdr:nvGraphicFramePr>
        <xdr:cNvPr id="2" name="Chart 10"/>
        <xdr:cNvGraphicFramePr/>
      </xdr:nvGraphicFramePr>
      <xdr:xfrm>
        <a:off x="3590925" y="4038600"/>
        <a:ext cx="362902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228600</xdr:colOff>
      <xdr:row>24</xdr:row>
      <xdr:rowOff>114300</xdr:rowOff>
    </xdr:from>
    <xdr:to>
      <xdr:col>18</xdr:col>
      <xdr:colOff>200025</xdr:colOff>
      <xdr:row>36</xdr:row>
      <xdr:rowOff>142875</xdr:rowOff>
    </xdr:to>
    <xdr:graphicFrame>
      <xdr:nvGraphicFramePr>
        <xdr:cNvPr id="3" name="Chart 11"/>
        <xdr:cNvGraphicFramePr/>
      </xdr:nvGraphicFramePr>
      <xdr:xfrm>
        <a:off x="7277100" y="4029075"/>
        <a:ext cx="3629025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295275</xdr:colOff>
      <xdr:row>49</xdr:row>
      <xdr:rowOff>123825</xdr:rowOff>
    </xdr:from>
    <xdr:to>
      <xdr:col>18</xdr:col>
      <xdr:colOff>219075</xdr:colOff>
      <xdr:row>61</xdr:row>
      <xdr:rowOff>38100</xdr:rowOff>
    </xdr:to>
    <xdr:graphicFrame>
      <xdr:nvGraphicFramePr>
        <xdr:cNvPr id="4" name="Chart 12"/>
        <xdr:cNvGraphicFramePr/>
      </xdr:nvGraphicFramePr>
      <xdr:xfrm>
        <a:off x="7343775" y="8096250"/>
        <a:ext cx="358140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37</xdr:row>
      <xdr:rowOff>19050</xdr:rowOff>
    </xdr:from>
    <xdr:to>
      <xdr:col>6</xdr:col>
      <xdr:colOff>104775</xdr:colOff>
      <xdr:row>48</xdr:row>
      <xdr:rowOff>152400</xdr:rowOff>
    </xdr:to>
    <xdr:graphicFrame>
      <xdr:nvGraphicFramePr>
        <xdr:cNvPr id="5" name="Chart 13"/>
        <xdr:cNvGraphicFramePr/>
      </xdr:nvGraphicFramePr>
      <xdr:xfrm>
        <a:off x="104775" y="6048375"/>
        <a:ext cx="3390900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95250</xdr:colOff>
      <xdr:row>49</xdr:row>
      <xdr:rowOff>142875</xdr:rowOff>
    </xdr:from>
    <xdr:to>
      <xdr:col>6</xdr:col>
      <xdr:colOff>85725</xdr:colOff>
      <xdr:row>61</xdr:row>
      <xdr:rowOff>76200</xdr:rowOff>
    </xdr:to>
    <xdr:graphicFrame>
      <xdr:nvGraphicFramePr>
        <xdr:cNvPr id="6" name="Chart 14"/>
        <xdr:cNvGraphicFramePr/>
      </xdr:nvGraphicFramePr>
      <xdr:xfrm>
        <a:off x="95250" y="8115300"/>
        <a:ext cx="3381375" cy="1876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247650</xdr:colOff>
      <xdr:row>37</xdr:row>
      <xdr:rowOff>38100</xdr:rowOff>
    </xdr:from>
    <xdr:to>
      <xdr:col>18</xdr:col>
      <xdr:colOff>219075</xdr:colOff>
      <xdr:row>49</xdr:row>
      <xdr:rowOff>47625</xdr:rowOff>
    </xdr:to>
    <xdr:graphicFrame>
      <xdr:nvGraphicFramePr>
        <xdr:cNvPr id="7" name="Chart 15"/>
        <xdr:cNvGraphicFramePr/>
      </xdr:nvGraphicFramePr>
      <xdr:xfrm>
        <a:off x="7296150" y="6067425"/>
        <a:ext cx="3629025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200025</xdr:colOff>
      <xdr:row>37</xdr:row>
      <xdr:rowOff>19050</xdr:rowOff>
    </xdr:from>
    <xdr:to>
      <xdr:col>12</xdr:col>
      <xdr:colOff>171450</xdr:colOff>
      <xdr:row>49</xdr:row>
      <xdr:rowOff>28575</xdr:rowOff>
    </xdr:to>
    <xdr:graphicFrame>
      <xdr:nvGraphicFramePr>
        <xdr:cNvPr id="8" name="Chart 16"/>
        <xdr:cNvGraphicFramePr/>
      </xdr:nvGraphicFramePr>
      <xdr:xfrm>
        <a:off x="3590925" y="6048375"/>
        <a:ext cx="3629025" cy="1952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190500</xdr:colOff>
      <xdr:row>50</xdr:row>
      <xdr:rowOff>9525</xdr:rowOff>
    </xdr:from>
    <xdr:to>
      <xdr:col>12</xdr:col>
      <xdr:colOff>228600</xdr:colOff>
      <xdr:row>61</xdr:row>
      <xdr:rowOff>76200</xdr:rowOff>
    </xdr:to>
    <xdr:graphicFrame>
      <xdr:nvGraphicFramePr>
        <xdr:cNvPr id="9" name="Chart 18"/>
        <xdr:cNvGraphicFramePr/>
      </xdr:nvGraphicFramePr>
      <xdr:xfrm>
        <a:off x="3581400" y="8143875"/>
        <a:ext cx="3695700" cy="1847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104775</xdr:rowOff>
    </xdr:from>
    <xdr:to>
      <xdr:col>6</xdr:col>
      <xdr:colOff>152400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114300" y="4524375"/>
        <a:ext cx="34290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28</xdr:row>
      <xdr:rowOff>114300</xdr:rowOff>
    </xdr:from>
    <xdr:to>
      <xdr:col>12</xdr:col>
      <xdr:colOff>19050</xdr:colOff>
      <xdr:row>40</xdr:row>
      <xdr:rowOff>114300</xdr:rowOff>
    </xdr:to>
    <xdr:graphicFrame>
      <xdr:nvGraphicFramePr>
        <xdr:cNvPr id="2" name="Chart 8"/>
        <xdr:cNvGraphicFramePr/>
      </xdr:nvGraphicFramePr>
      <xdr:xfrm>
        <a:off x="3629025" y="4533900"/>
        <a:ext cx="343852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76200</xdr:colOff>
      <xdr:row>28</xdr:row>
      <xdr:rowOff>114300</xdr:rowOff>
    </xdr:from>
    <xdr:to>
      <xdr:col>17</xdr:col>
      <xdr:colOff>466725</xdr:colOff>
      <xdr:row>40</xdr:row>
      <xdr:rowOff>114300</xdr:rowOff>
    </xdr:to>
    <xdr:graphicFrame>
      <xdr:nvGraphicFramePr>
        <xdr:cNvPr id="3" name="Chart 9"/>
        <xdr:cNvGraphicFramePr/>
      </xdr:nvGraphicFramePr>
      <xdr:xfrm>
        <a:off x="7124700" y="4533900"/>
        <a:ext cx="3438525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6</xdr:col>
      <xdr:colOff>161925</xdr:colOff>
      <xdr:row>53</xdr:row>
      <xdr:rowOff>9525</xdr:rowOff>
    </xdr:to>
    <xdr:graphicFrame>
      <xdr:nvGraphicFramePr>
        <xdr:cNvPr id="4" name="Chart 10"/>
        <xdr:cNvGraphicFramePr/>
      </xdr:nvGraphicFramePr>
      <xdr:xfrm>
        <a:off x="114300" y="6534150"/>
        <a:ext cx="343852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238125</xdr:colOff>
      <xdr:row>41</xdr:row>
      <xdr:rowOff>0</xdr:rowOff>
    </xdr:from>
    <xdr:to>
      <xdr:col>12</xdr:col>
      <xdr:colOff>19050</xdr:colOff>
      <xdr:row>53</xdr:row>
      <xdr:rowOff>9525</xdr:rowOff>
    </xdr:to>
    <xdr:graphicFrame>
      <xdr:nvGraphicFramePr>
        <xdr:cNvPr id="5" name="Chart 11"/>
        <xdr:cNvGraphicFramePr/>
      </xdr:nvGraphicFramePr>
      <xdr:xfrm>
        <a:off x="3629025" y="6534150"/>
        <a:ext cx="3438525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85725</xdr:colOff>
      <xdr:row>40</xdr:row>
      <xdr:rowOff>142875</xdr:rowOff>
    </xdr:from>
    <xdr:to>
      <xdr:col>17</xdr:col>
      <xdr:colOff>476250</xdr:colOff>
      <xdr:row>52</xdr:row>
      <xdr:rowOff>152400</xdr:rowOff>
    </xdr:to>
    <xdr:graphicFrame>
      <xdr:nvGraphicFramePr>
        <xdr:cNvPr id="6" name="Chart 12"/>
        <xdr:cNvGraphicFramePr/>
      </xdr:nvGraphicFramePr>
      <xdr:xfrm>
        <a:off x="7134225" y="6515100"/>
        <a:ext cx="3438525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53</xdr:row>
      <xdr:rowOff>38100</xdr:rowOff>
    </xdr:from>
    <xdr:to>
      <xdr:col>6</xdr:col>
      <xdr:colOff>152400</xdr:colOff>
      <xdr:row>65</xdr:row>
      <xdr:rowOff>47625</xdr:rowOff>
    </xdr:to>
    <xdr:graphicFrame>
      <xdr:nvGraphicFramePr>
        <xdr:cNvPr id="7" name="Chart 13"/>
        <xdr:cNvGraphicFramePr/>
      </xdr:nvGraphicFramePr>
      <xdr:xfrm>
        <a:off x="104775" y="8515350"/>
        <a:ext cx="3438525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238125</xdr:colOff>
      <xdr:row>53</xdr:row>
      <xdr:rowOff>47625</xdr:rowOff>
    </xdr:from>
    <xdr:to>
      <xdr:col>12</xdr:col>
      <xdr:colOff>19050</xdr:colOff>
      <xdr:row>65</xdr:row>
      <xdr:rowOff>57150</xdr:rowOff>
    </xdr:to>
    <xdr:graphicFrame>
      <xdr:nvGraphicFramePr>
        <xdr:cNvPr id="8" name="Chart 14"/>
        <xdr:cNvGraphicFramePr/>
      </xdr:nvGraphicFramePr>
      <xdr:xfrm>
        <a:off x="3629025" y="8524875"/>
        <a:ext cx="3438525" cy="1952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95250</xdr:colOff>
      <xdr:row>53</xdr:row>
      <xdr:rowOff>38100</xdr:rowOff>
    </xdr:from>
    <xdr:to>
      <xdr:col>17</xdr:col>
      <xdr:colOff>485775</xdr:colOff>
      <xdr:row>65</xdr:row>
      <xdr:rowOff>47625</xdr:rowOff>
    </xdr:to>
    <xdr:graphicFrame>
      <xdr:nvGraphicFramePr>
        <xdr:cNvPr id="9" name="Chart 15"/>
        <xdr:cNvGraphicFramePr/>
      </xdr:nvGraphicFramePr>
      <xdr:xfrm>
        <a:off x="7143750" y="8515350"/>
        <a:ext cx="3438525" cy="1952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104775</xdr:colOff>
      <xdr:row>65</xdr:row>
      <xdr:rowOff>85725</xdr:rowOff>
    </xdr:from>
    <xdr:to>
      <xdr:col>6</xdr:col>
      <xdr:colOff>152400</xdr:colOff>
      <xdr:row>77</xdr:row>
      <xdr:rowOff>95250</xdr:rowOff>
    </xdr:to>
    <xdr:graphicFrame>
      <xdr:nvGraphicFramePr>
        <xdr:cNvPr id="10" name="Chart 16"/>
        <xdr:cNvGraphicFramePr/>
      </xdr:nvGraphicFramePr>
      <xdr:xfrm>
        <a:off x="104775" y="10506075"/>
        <a:ext cx="3438525" cy="1952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238125</xdr:colOff>
      <xdr:row>65</xdr:row>
      <xdr:rowOff>95250</xdr:rowOff>
    </xdr:from>
    <xdr:to>
      <xdr:col>12</xdr:col>
      <xdr:colOff>19050</xdr:colOff>
      <xdr:row>77</xdr:row>
      <xdr:rowOff>104775</xdr:rowOff>
    </xdr:to>
    <xdr:graphicFrame>
      <xdr:nvGraphicFramePr>
        <xdr:cNvPr id="11" name="Chart 17"/>
        <xdr:cNvGraphicFramePr/>
      </xdr:nvGraphicFramePr>
      <xdr:xfrm>
        <a:off x="3629025" y="10515600"/>
        <a:ext cx="3438525" cy="1952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9</xdr:col>
      <xdr:colOff>19050</xdr:colOff>
      <xdr:row>29</xdr:row>
      <xdr:rowOff>95250</xdr:rowOff>
    </xdr:to>
    <xdr:graphicFrame>
      <xdr:nvGraphicFramePr>
        <xdr:cNvPr id="1" name="Chart 4"/>
        <xdr:cNvGraphicFramePr/>
      </xdr:nvGraphicFramePr>
      <xdr:xfrm>
        <a:off x="190500" y="2362200"/>
        <a:ext cx="45053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15</xdr:row>
      <xdr:rowOff>9525</xdr:rowOff>
    </xdr:from>
    <xdr:to>
      <xdr:col>16</xdr:col>
      <xdr:colOff>571500</xdr:colOff>
      <xdr:row>29</xdr:row>
      <xdr:rowOff>114300</xdr:rowOff>
    </xdr:to>
    <xdr:graphicFrame>
      <xdr:nvGraphicFramePr>
        <xdr:cNvPr id="2" name="Chart 5"/>
        <xdr:cNvGraphicFramePr/>
      </xdr:nvGraphicFramePr>
      <xdr:xfrm>
        <a:off x="4810125" y="2371725"/>
        <a:ext cx="45148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30</xdr:row>
      <xdr:rowOff>28575</xdr:rowOff>
    </xdr:from>
    <xdr:to>
      <xdr:col>9</xdr:col>
      <xdr:colOff>28575</xdr:colOff>
      <xdr:row>44</xdr:row>
      <xdr:rowOff>133350</xdr:rowOff>
    </xdr:to>
    <xdr:graphicFrame>
      <xdr:nvGraphicFramePr>
        <xdr:cNvPr id="3" name="Chart 6"/>
        <xdr:cNvGraphicFramePr/>
      </xdr:nvGraphicFramePr>
      <xdr:xfrm>
        <a:off x="190500" y="4819650"/>
        <a:ext cx="45148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30</xdr:row>
      <xdr:rowOff>28575</xdr:rowOff>
    </xdr:from>
    <xdr:to>
      <xdr:col>16</xdr:col>
      <xdr:colOff>561975</xdr:colOff>
      <xdr:row>44</xdr:row>
      <xdr:rowOff>133350</xdr:rowOff>
    </xdr:to>
    <xdr:graphicFrame>
      <xdr:nvGraphicFramePr>
        <xdr:cNvPr id="4" name="Chart 7"/>
        <xdr:cNvGraphicFramePr/>
      </xdr:nvGraphicFramePr>
      <xdr:xfrm>
        <a:off x="4800600" y="4819650"/>
        <a:ext cx="451485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41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.57421875" style="1" customWidth="1"/>
    <col min="2" max="3" width="4.28125" style="1" customWidth="1"/>
    <col min="4" max="4" width="11.57421875" style="1" customWidth="1"/>
    <col min="5" max="5" width="6.8515625" style="2" customWidth="1"/>
    <col min="6" max="14" width="9.421875" style="1" customWidth="1"/>
    <col min="15" max="15" width="1.1484375" style="1" customWidth="1"/>
    <col min="16" max="27" width="9.421875" style="1" customWidth="1"/>
    <col min="28" max="16384" width="9.140625" style="1" customWidth="1"/>
  </cols>
  <sheetData>
    <row r="1" ht="12.75"/>
    <row r="2" spans="2:17" ht="12.75">
      <c r="B2" s="1" t="s">
        <v>42</v>
      </c>
      <c r="F2" s="8" t="s">
        <v>51</v>
      </c>
      <c r="Q2" s="8" t="s">
        <v>52</v>
      </c>
    </row>
    <row r="3" spans="6:17" ht="13.5" thickBot="1">
      <c r="F3" s="8"/>
      <c r="Q3" s="8"/>
    </row>
    <row r="4" spans="2:27" ht="14.25" thickBot="1" thickTop="1">
      <c r="B4" s="41"/>
      <c r="C4" s="42"/>
      <c r="D4" s="42" t="s">
        <v>0</v>
      </c>
      <c r="E4" s="43"/>
      <c r="F4" s="107">
        <v>38321</v>
      </c>
      <c r="G4" s="108">
        <v>38448</v>
      </c>
      <c r="H4" s="108">
        <v>38547</v>
      </c>
      <c r="I4" s="108">
        <v>38638</v>
      </c>
      <c r="J4" s="108">
        <v>38813</v>
      </c>
      <c r="K4" s="108">
        <v>38916</v>
      </c>
      <c r="L4" s="108">
        <v>38996</v>
      </c>
      <c r="M4" s="189"/>
      <c r="N4" s="109"/>
      <c r="P4" s="110">
        <v>38266</v>
      </c>
      <c r="Q4" s="108">
        <v>38321</v>
      </c>
      <c r="R4" s="108">
        <v>38420</v>
      </c>
      <c r="S4" s="108">
        <v>38448</v>
      </c>
      <c r="T4" s="108">
        <v>38547</v>
      </c>
      <c r="U4" s="108">
        <v>38638</v>
      </c>
      <c r="V4" s="108">
        <v>38757</v>
      </c>
      <c r="W4" s="108">
        <v>38813</v>
      </c>
      <c r="X4" s="108">
        <v>38916</v>
      </c>
      <c r="Y4" s="108">
        <v>38996</v>
      </c>
      <c r="Z4" s="108"/>
      <c r="AA4" s="109"/>
    </row>
    <row r="5" spans="2:27" ht="13.5" customHeight="1" thickTop="1">
      <c r="B5" s="175" t="s">
        <v>31</v>
      </c>
      <c r="C5" s="184"/>
      <c r="D5" s="44" t="s">
        <v>1</v>
      </c>
      <c r="E5" s="45"/>
      <c r="F5" s="44" t="s">
        <v>17</v>
      </c>
      <c r="G5" s="44" t="s">
        <v>57</v>
      </c>
      <c r="H5" s="44" t="s">
        <v>57</v>
      </c>
      <c r="I5" s="44" t="s">
        <v>57</v>
      </c>
      <c r="J5" s="44" t="s">
        <v>57</v>
      </c>
      <c r="K5" s="44" t="s">
        <v>60</v>
      </c>
      <c r="L5" s="44" t="s">
        <v>61</v>
      </c>
      <c r="M5" s="123"/>
      <c r="N5" s="46"/>
      <c r="P5" s="111" t="s">
        <v>17</v>
      </c>
      <c r="Q5" s="44" t="s">
        <v>17</v>
      </c>
      <c r="R5" s="44" t="s">
        <v>57</v>
      </c>
      <c r="S5" s="44" t="s">
        <v>17</v>
      </c>
      <c r="T5" s="44" t="s">
        <v>17</v>
      </c>
      <c r="U5" s="44" t="s">
        <v>57</v>
      </c>
      <c r="V5" s="44" t="s">
        <v>17</v>
      </c>
      <c r="W5" s="44" t="s">
        <v>17</v>
      </c>
      <c r="X5" s="44" t="s">
        <v>17</v>
      </c>
      <c r="Y5" s="44" t="s">
        <v>61</v>
      </c>
      <c r="Z5" s="123"/>
      <c r="AA5" s="46"/>
    </row>
    <row r="6" spans="2:27" ht="14.25">
      <c r="B6" s="176"/>
      <c r="C6" s="185"/>
      <c r="D6" s="33" t="s">
        <v>2</v>
      </c>
      <c r="E6" s="34" t="s">
        <v>37</v>
      </c>
      <c r="F6" s="35">
        <v>7.5</v>
      </c>
      <c r="G6" s="33">
        <v>14</v>
      </c>
      <c r="H6" s="33">
        <v>16.5</v>
      </c>
      <c r="I6" s="33">
        <v>16.7</v>
      </c>
      <c r="J6" s="33">
        <v>15.6</v>
      </c>
      <c r="K6" s="33">
        <v>20.4</v>
      </c>
      <c r="L6" s="33">
        <v>14.4</v>
      </c>
      <c r="M6" s="124"/>
      <c r="N6" s="36"/>
      <c r="P6" s="112"/>
      <c r="Q6" s="33">
        <v>11</v>
      </c>
      <c r="R6" s="33">
        <v>9.8</v>
      </c>
      <c r="S6" s="33">
        <v>13.7</v>
      </c>
      <c r="T6" s="33">
        <v>16.7</v>
      </c>
      <c r="U6" s="33">
        <v>15.5</v>
      </c>
      <c r="V6" s="33">
        <v>11.7</v>
      </c>
      <c r="W6" s="33">
        <v>10.4</v>
      </c>
      <c r="X6" s="33">
        <v>17.1</v>
      </c>
      <c r="Y6" s="33">
        <v>12.6</v>
      </c>
      <c r="Z6" s="124"/>
      <c r="AA6" s="36"/>
    </row>
    <row r="7" spans="2:27" ht="12.75">
      <c r="B7" s="176"/>
      <c r="C7" s="185"/>
      <c r="D7" s="33" t="s">
        <v>3</v>
      </c>
      <c r="E7" s="37"/>
      <c r="F7" s="35">
        <v>7.04</v>
      </c>
      <c r="G7" s="33">
        <v>3.43</v>
      </c>
      <c r="H7" s="33">
        <v>3.39</v>
      </c>
      <c r="I7" s="33">
        <v>3.22</v>
      </c>
      <c r="J7" s="33">
        <v>3.46</v>
      </c>
      <c r="K7" s="33">
        <v>3.38</v>
      </c>
      <c r="L7" s="33">
        <v>3.32</v>
      </c>
      <c r="M7" s="124"/>
      <c r="N7" s="36"/>
      <c r="P7" s="112"/>
      <c r="Q7" s="33">
        <v>6.1</v>
      </c>
      <c r="R7" s="33">
        <v>6.04</v>
      </c>
      <c r="S7" s="33">
        <v>5.22</v>
      </c>
      <c r="T7" s="33">
        <v>4.41</v>
      </c>
      <c r="U7" s="33">
        <v>6.03</v>
      </c>
      <c r="V7" s="33">
        <v>6.21</v>
      </c>
      <c r="W7" s="33">
        <v>4.48</v>
      </c>
      <c r="X7" s="33">
        <v>6.08</v>
      </c>
      <c r="Y7" s="33">
        <v>5.86</v>
      </c>
      <c r="Z7" s="124"/>
      <c r="AA7" s="36"/>
    </row>
    <row r="8" spans="2:27" ht="12.75">
      <c r="B8" s="176"/>
      <c r="C8" s="185"/>
      <c r="D8" s="33" t="s">
        <v>36</v>
      </c>
      <c r="E8" s="37" t="s">
        <v>38</v>
      </c>
      <c r="F8" s="35"/>
      <c r="G8" s="33">
        <v>625</v>
      </c>
      <c r="H8" s="33">
        <v>724</v>
      </c>
      <c r="I8" s="33">
        <v>669</v>
      </c>
      <c r="J8" s="33">
        <v>671.6</v>
      </c>
      <c r="K8" s="33">
        <v>677</v>
      </c>
      <c r="L8" s="33">
        <v>709</v>
      </c>
      <c r="M8" s="124"/>
      <c r="N8" s="36"/>
      <c r="P8" s="112"/>
      <c r="Q8" s="33"/>
      <c r="R8" s="33">
        <v>247</v>
      </c>
      <c r="S8" s="33">
        <v>391</v>
      </c>
      <c r="T8" s="33">
        <v>455</v>
      </c>
      <c r="U8" s="33">
        <v>248</v>
      </c>
      <c r="V8" s="33">
        <v>266</v>
      </c>
      <c r="W8" s="33">
        <v>483.5</v>
      </c>
      <c r="X8" s="33">
        <v>369</v>
      </c>
      <c r="Y8" s="33">
        <v>289</v>
      </c>
      <c r="Z8" s="124"/>
      <c r="AA8" s="36"/>
    </row>
    <row r="9" spans="2:27" ht="13.5" thickBot="1">
      <c r="B9" s="177"/>
      <c r="C9" s="186"/>
      <c r="D9" s="38" t="s">
        <v>50</v>
      </c>
      <c r="E9" s="39" t="s">
        <v>39</v>
      </c>
      <c r="F9" s="119">
        <v>350</v>
      </c>
      <c r="G9" s="119">
        <v>2460</v>
      </c>
      <c r="H9" s="119"/>
      <c r="I9" s="119">
        <v>5030</v>
      </c>
      <c r="J9" s="119">
        <v>4390</v>
      </c>
      <c r="K9" s="119">
        <v>5040</v>
      </c>
      <c r="L9" s="119">
        <v>4590</v>
      </c>
      <c r="M9" s="125"/>
      <c r="N9" s="120"/>
      <c r="O9" s="121"/>
      <c r="P9" s="122"/>
      <c r="Q9" s="119">
        <v>2140</v>
      </c>
      <c r="R9" s="119">
        <v>2430</v>
      </c>
      <c r="S9" s="119">
        <v>1166</v>
      </c>
      <c r="T9" s="119"/>
      <c r="U9" s="119">
        <v>2130</v>
      </c>
      <c r="V9" s="119">
        <v>4860</v>
      </c>
      <c r="W9" s="119">
        <v>2090</v>
      </c>
      <c r="X9" s="119">
        <v>2110</v>
      </c>
      <c r="Y9" s="119">
        <v>2350</v>
      </c>
      <c r="Z9" s="125"/>
      <c r="AA9" s="40"/>
    </row>
    <row r="10" spans="2:27" ht="13.5" customHeight="1" thickTop="1">
      <c r="B10" s="168" t="s">
        <v>32</v>
      </c>
      <c r="C10" s="183" t="s">
        <v>40</v>
      </c>
      <c r="D10" s="44" t="s">
        <v>18</v>
      </c>
      <c r="E10" s="31" t="s">
        <v>38</v>
      </c>
      <c r="F10" s="30">
        <v>224</v>
      </c>
      <c r="G10" s="30">
        <v>625</v>
      </c>
      <c r="H10" s="30">
        <v>724</v>
      </c>
      <c r="I10" s="30">
        <v>669</v>
      </c>
      <c r="J10" s="30">
        <v>671.6</v>
      </c>
      <c r="K10" s="30">
        <v>677</v>
      </c>
      <c r="L10" s="30">
        <v>709</v>
      </c>
      <c r="M10" s="126"/>
      <c r="N10" s="32"/>
      <c r="P10" s="113"/>
      <c r="Q10" s="30">
        <v>222</v>
      </c>
      <c r="R10" s="30">
        <v>247</v>
      </c>
      <c r="S10" s="30">
        <v>391</v>
      </c>
      <c r="T10" s="30">
        <v>455</v>
      </c>
      <c r="U10" s="30">
        <v>248</v>
      </c>
      <c r="V10" s="30">
        <v>266</v>
      </c>
      <c r="W10" s="30">
        <v>483.5</v>
      </c>
      <c r="X10" s="30">
        <v>369</v>
      </c>
      <c r="Y10" s="30">
        <v>289</v>
      </c>
      <c r="Z10" s="126"/>
      <c r="AA10" s="32"/>
    </row>
    <row r="11" spans="2:27" ht="12.75">
      <c r="B11" s="169"/>
      <c r="C11" s="179"/>
      <c r="D11" s="33" t="s">
        <v>3</v>
      </c>
      <c r="E11" s="37"/>
      <c r="F11" s="33">
        <v>6.96</v>
      </c>
      <c r="G11" s="33">
        <v>3.29</v>
      </c>
      <c r="H11" s="33">
        <v>3.44</v>
      </c>
      <c r="I11" s="33">
        <v>3.22</v>
      </c>
      <c r="J11" s="33">
        <v>3.33</v>
      </c>
      <c r="K11" s="33">
        <v>3.27</v>
      </c>
      <c r="L11" s="33">
        <v>3.22</v>
      </c>
      <c r="M11" s="124"/>
      <c r="N11" s="36"/>
      <c r="P11" s="114">
        <v>6.33</v>
      </c>
      <c r="Q11" s="33">
        <v>3.68</v>
      </c>
      <c r="R11" s="33">
        <v>5.95</v>
      </c>
      <c r="S11" s="33">
        <v>4.75</v>
      </c>
      <c r="T11" s="33">
        <v>3.24</v>
      </c>
      <c r="U11" s="33">
        <v>5.98</v>
      </c>
      <c r="V11" s="33">
        <v>5.69</v>
      </c>
      <c r="W11" s="33">
        <v>3.62</v>
      </c>
      <c r="X11" s="33">
        <v>6.01</v>
      </c>
      <c r="Y11" s="33">
        <v>5.89</v>
      </c>
      <c r="Z11" s="124"/>
      <c r="AA11" s="36"/>
    </row>
    <row r="12" spans="2:27" ht="12.75">
      <c r="B12" s="169"/>
      <c r="C12" s="179"/>
      <c r="D12" s="33" t="s">
        <v>49</v>
      </c>
      <c r="E12" s="37" t="s">
        <v>39</v>
      </c>
      <c r="F12" s="33">
        <v>1560</v>
      </c>
      <c r="G12" s="33">
        <v>4720</v>
      </c>
      <c r="H12" s="33">
        <v>4420</v>
      </c>
      <c r="I12" s="33">
        <v>4990</v>
      </c>
      <c r="J12" s="33">
        <v>4300</v>
      </c>
      <c r="K12" s="33">
        <v>4990</v>
      </c>
      <c r="L12" s="33">
        <v>4620</v>
      </c>
      <c r="M12" s="124"/>
      <c r="N12" s="36"/>
      <c r="P12" s="114">
        <v>2460</v>
      </c>
      <c r="Q12" s="33">
        <v>2350</v>
      </c>
      <c r="R12" s="33">
        <v>2470</v>
      </c>
      <c r="S12" s="33">
        <v>2240</v>
      </c>
      <c r="T12" s="33">
        <v>2580</v>
      </c>
      <c r="U12" s="33">
        <v>2180</v>
      </c>
      <c r="V12" s="33">
        <v>2270</v>
      </c>
      <c r="W12" s="33">
        <v>2100</v>
      </c>
      <c r="X12" s="33">
        <v>2070</v>
      </c>
      <c r="Y12" s="33">
        <v>2380</v>
      </c>
      <c r="Z12" s="124"/>
      <c r="AA12" s="36"/>
    </row>
    <row r="13" spans="2:27" ht="12.75">
      <c r="B13" s="169"/>
      <c r="C13" s="179"/>
      <c r="D13" s="33" t="s">
        <v>5</v>
      </c>
      <c r="E13" s="37" t="s">
        <v>15</v>
      </c>
      <c r="F13" s="33">
        <v>9.91</v>
      </c>
      <c r="G13" s="33"/>
      <c r="H13" s="33"/>
      <c r="I13" s="33">
        <v>36.7</v>
      </c>
      <c r="J13" s="33">
        <v>27.6</v>
      </c>
      <c r="K13" s="33">
        <v>32.9</v>
      </c>
      <c r="L13" s="33">
        <v>28.6</v>
      </c>
      <c r="M13" s="124"/>
      <c r="N13" s="36"/>
      <c r="P13" s="114">
        <v>15.3</v>
      </c>
      <c r="Q13" s="33">
        <v>16</v>
      </c>
      <c r="R13" s="33">
        <v>13.3</v>
      </c>
      <c r="S13" s="33">
        <v>11.8</v>
      </c>
      <c r="T13" s="33">
        <v>15</v>
      </c>
      <c r="U13" s="33">
        <v>12.2</v>
      </c>
      <c r="V13" s="33">
        <v>12.2</v>
      </c>
      <c r="W13" s="33">
        <v>10.4</v>
      </c>
      <c r="X13" s="33">
        <v>10.5</v>
      </c>
      <c r="Y13" s="33">
        <v>13.3</v>
      </c>
      <c r="Z13" s="124"/>
      <c r="AA13" s="36"/>
    </row>
    <row r="14" spans="2:27" ht="12.75">
      <c r="B14" s="169"/>
      <c r="C14" s="179"/>
      <c r="D14" s="33" t="s">
        <v>6</v>
      </c>
      <c r="E14" s="37" t="s">
        <v>15</v>
      </c>
      <c r="F14" s="33">
        <v>3</v>
      </c>
      <c r="G14" s="33">
        <v>18.1</v>
      </c>
      <c r="H14" s="33">
        <v>16.8</v>
      </c>
      <c r="I14" s="33">
        <v>22.4</v>
      </c>
      <c r="J14" s="33">
        <v>15.2</v>
      </c>
      <c r="K14" s="33">
        <v>20.1</v>
      </c>
      <c r="L14" s="33">
        <v>19.6</v>
      </c>
      <c r="M14" s="124"/>
      <c r="N14" s="36"/>
      <c r="P14" s="114">
        <v>8.5</v>
      </c>
      <c r="Q14" s="33">
        <v>6.9</v>
      </c>
      <c r="R14" s="33">
        <v>9.5</v>
      </c>
      <c r="S14" s="33">
        <v>8</v>
      </c>
      <c r="T14" s="33">
        <v>8.7</v>
      </c>
      <c r="U14" s="33">
        <v>9.7</v>
      </c>
      <c r="V14" s="33">
        <v>9</v>
      </c>
      <c r="W14" s="33">
        <v>7.3</v>
      </c>
      <c r="X14" s="33">
        <v>6.59</v>
      </c>
      <c r="Y14" s="33">
        <v>7.17</v>
      </c>
      <c r="Z14" s="124"/>
      <c r="AA14" s="36"/>
    </row>
    <row r="15" spans="2:27" ht="12.75">
      <c r="B15" s="169"/>
      <c r="C15" s="179"/>
      <c r="D15" s="33" t="s">
        <v>7</v>
      </c>
      <c r="E15" s="37" t="s">
        <v>15</v>
      </c>
      <c r="F15" s="33">
        <v>18.1</v>
      </c>
      <c r="G15" s="33"/>
      <c r="H15" s="33"/>
      <c r="I15" s="33"/>
      <c r="J15" s="33"/>
      <c r="K15" s="33"/>
      <c r="L15" s="33"/>
      <c r="M15" s="124"/>
      <c r="N15" s="36"/>
      <c r="P15" s="114">
        <v>3.7</v>
      </c>
      <c r="Q15" s="33"/>
      <c r="R15" s="33">
        <v>2.4</v>
      </c>
      <c r="S15" s="33">
        <v>0.4</v>
      </c>
      <c r="T15" s="33"/>
      <c r="U15" s="33">
        <v>3</v>
      </c>
      <c r="V15" s="33">
        <v>1.7</v>
      </c>
      <c r="W15" s="33"/>
      <c r="X15" s="33">
        <v>1.73</v>
      </c>
      <c r="Y15" s="33">
        <v>1.5</v>
      </c>
      <c r="Z15" s="124"/>
      <c r="AA15" s="36"/>
    </row>
    <row r="16" spans="2:27" ht="12.75">
      <c r="B16" s="169"/>
      <c r="C16" s="179"/>
      <c r="D16" s="33" t="s">
        <v>8</v>
      </c>
      <c r="E16" s="37" t="s">
        <v>16</v>
      </c>
      <c r="F16" s="33">
        <v>1560</v>
      </c>
      <c r="G16" s="33">
        <v>4630</v>
      </c>
      <c r="H16" s="33">
        <v>4770</v>
      </c>
      <c r="I16" s="33">
        <v>4680</v>
      </c>
      <c r="J16" s="33">
        <v>4490</v>
      </c>
      <c r="K16" s="33">
        <v>5510</v>
      </c>
      <c r="L16" s="33">
        <v>5090</v>
      </c>
      <c r="M16" s="124"/>
      <c r="N16" s="36"/>
      <c r="P16" s="114">
        <v>2470</v>
      </c>
      <c r="Q16" s="33">
        <v>2260</v>
      </c>
      <c r="R16" s="33">
        <v>2260</v>
      </c>
      <c r="S16" s="33">
        <v>1910</v>
      </c>
      <c r="T16" s="33">
        <v>2280</v>
      </c>
      <c r="U16" s="33">
        <v>1980</v>
      </c>
      <c r="V16" s="33">
        <v>1900</v>
      </c>
      <c r="W16" s="33">
        <v>1800</v>
      </c>
      <c r="X16" s="33">
        <v>1840</v>
      </c>
      <c r="Y16" s="33">
        <v>2290</v>
      </c>
      <c r="Z16" s="124"/>
      <c r="AA16" s="36"/>
    </row>
    <row r="17" spans="2:27" ht="16.5" thickBot="1">
      <c r="B17" s="169"/>
      <c r="C17" s="180"/>
      <c r="D17" s="47" t="s">
        <v>35</v>
      </c>
      <c r="E17" s="48" t="s">
        <v>16</v>
      </c>
      <c r="F17" s="47">
        <v>1.77</v>
      </c>
      <c r="G17" s="47">
        <v>3.1</v>
      </c>
      <c r="H17" s="47">
        <v>2.27</v>
      </c>
      <c r="I17" s="47">
        <v>3.12</v>
      </c>
      <c r="J17" s="47">
        <v>2.3</v>
      </c>
      <c r="K17" s="47">
        <v>5.86</v>
      </c>
      <c r="L17" s="47">
        <v>6.2</v>
      </c>
      <c r="M17" s="127"/>
      <c r="N17" s="49"/>
      <c r="P17" s="115">
        <v>24.5</v>
      </c>
      <c r="Q17" s="47">
        <v>8.81</v>
      </c>
      <c r="R17" s="47">
        <v>22.6</v>
      </c>
      <c r="S17" s="47">
        <v>14.9</v>
      </c>
      <c r="T17" s="47">
        <v>3.94</v>
      </c>
      <c r="U17" s="47">
        <v>19</v>
      </c>
      <c r="V17" s="47">
        <v>15.8</v>
      </c>
      <c r="W17" s="47">
        <v>8.78</v>
      </c>
      <c r="X17" s="47">
        <v>11.1</v>
      </c>
      <c r="Y17" s="47">
        <v>16.5</v>
      </c>
      <c r="Z17" s="127"/>
      <c r="AA17" s="49"/>
    </row>
    <row r="18" spans="2:27" ht="12.75" customHeight="1">
      <c r="B18" s="169"/>
      <c r="C18" s="178" t="s">
        <v>33</v>
      </c>
      <c r="D18" s="128" t="s">
        <v>9</v>
      </c>
      <c r="E18" s="51" t="s">
        <v>16</v>
      </c>
      <c r="F18" s="50">
        <v>7.6</v>
      </c>
      <c r="G18" s="50">
        <v>18.9</v>
      </c>
      <c r="H18" s="50">
        <v>18.9</v>
      </c>
      <c r="I18" s="50">
        <v>20.1</v>
      </c>
      <c r="J18" s="50">
        <v>17.2</v>
      </c>
      <c r="K18" s="50">
        <v>17.2</v>
      </c>
      <c r="L18" s="50">
        <v>77.1</v>
      </c>
      <c r="M18" s="128"/>
      <c r="N18" s="52"/>
      <c r="P18" s="116">
        <v>29.3</v>
      </c>
      <c r="Q18" s="50">
        <v>25.8</v>
      </c>
      <c r="R18" s="50">
        <v>22.6</v>
      </c>
      <c r="S18" s="50">
        <v>17.3</v>
      </c>
      <c r="T18" s="50">
        <v>16.9</v>
      </c>
      <c r="U18" s="50">
        <v>19.6</v>
      </c>
      <c r="V18" s="50">
        <v>23.2</v>
      </c>
      <c r="W18" s="50">
        <v>13.8</v>
      </c>
      <c r="X18" s="50">
        <v>18.3</v>
      </c>
      <c r="Y18" s="50">
        <v>66.4</v>
      </c>
      <c r="Z18" s="128"/>
      <c r="AA18" s="52"/>
    </row>
    <row r="19" spans="2:27" ht="12.75">
      <c r="B19" s="169"/>
      <c r="C19" s="179"/>
      <c r="D19" s="124" t="s">
        <v>10</v>
      </c>
      <c r="E19" s="37" t="s">
        <v>16</v>
      </c>
      <c r="F19" s="33">
        <v>26</v>
      </c>
      <c r="G19" s="33">
        <v>5.1</v>
      </c>
      <c r="H19" s="33">
        <v>7.4</v>
      </c>
      <c r="I19" s="33">
        <v>5</v>
      </c>
      <c r="J19" s="33">
        <v>8.1</v>
      </c>
      <c r="K19" s="33">
        <v>4.6</v>
      </c>
      <c r="L19" s="33">
        <v>13</v>
      </c>
      <c r="M19" s="124"/>
      <c r="N19" s="36"/>
      <c r="P19" s="114">
        <v>15</v>
      </c>
      <c r="Q19" s="33">
        <v>13</v>
      </c>
      <c r="R19" s="33">
        <v>12</v>
      </c>
      <c r="S19" s="33">
        <v>8.7</v>
      </c>
      <c r="T19" s="33">
        <v>11</v>
      </c>
      <c r="U19" s="33">
        <v>13</v>
      </c>
      <c r="V19" s="33">
        <v>13</v>
      </c>
      <c r="W19" s="33">
        <v>6.6</v>
      </c>
      <c r="X19" s="33">
        <v>11</v>
      </c>
      <c r="Y19" s="33">
        <v>16</v>
      </c>
      <c r="Z19" s="124"/>
      <c r="AA19" s="36"/>
    </row>
    <row r="20" spans="2:27" ht="12.75">
      <c r="B20" s="169"/>
      <c r="C20" s="179"/>
      <c r="D20" s="124" t="s">
        <v>11</v>
      </c>
      <c r="E20" s="37" t="s">
        <v>16</v>
      </c>
      <c r="F20" s="33">
        <v>150</v>
      </c>
      <c r="G20" s="33">
        <v>425</v>
      </c>
      <c r="H20" s="33">
        <v>468</v>
      </c>
      <c r="I20" s="33">
        <v>502</v>
      </c>
      <c r="J20" s="33">
        <v>467</v>
      </c>
      <c r="K20" s="33">
        <v>461</v>
      </c>
      <c r="L20" s="33">
        <v>436</v>
      </c>
      <c r="M20" s="124"/>
      <c r="N20" s="36"/>
      <c r="P20" s="114">
        <v>282</v>
      </c>
      <c r="Q20" s="33">
        <v>285</v>
      </c>
      <c r="R20" s="33">
        <v>231</v>
      </c>
      <c r="S20" s="33">
        <v>195</v>
      </c>
      <c r="T20" s="33">
        <v>239</v>
      </c>
      <c r="U20" s="33">
        <v>212</v>
      </c>
      <c r="V20" s="33">
        <v>226</v>
      </c>
      <c r="W20" s="33">
        <v>175</v>
      </c>
      <c r="X20" s="33">
        <v>197</v>
      </c>
      <c r="Y20" s="33">
        <v>246</v>
      </c>
      <c r="Z20" s="124"/>
      <c r="AA20" s="36"/>
    </row>
    <row r="21" spans="2:27" ht="12.75">
      <c r="B21" s="169"/>
      <c r="C21" s="179"/>
      <c r="D21" s="124" t="s">
        <v>12</v>
      </c>
      <c r="E21" s="37" t="s">
        <v>16</v>
      </c>
      <c r="F21" s="33">
        <v>150</v>
      </c>
      <c r="G21" s="33">
        <v>450</v>
      </c>
      <c r="H21" s="33">
        <v>464</v>
      </c>
      <c r="I21" s="33">
        <v>588</v>
      </c>
      <c r="J21" s="33">
        <v>388</v>
      </c>
      <c r="K21" s="33">
        <v>519</v>
      </c>
      <c r="L21" s="33">
        <v>430</v>
      </c>
      <c r="M21" s="124"/>
      <c r="N21" s="36"/>
      <c r="P21" s="114">
        <v>200</v>
      </c>
      <c r="Q21" s="33">
        <v>217</v>
      </c>
      <c r="R21" s="33">
        <v>182</v>
      </c>
      <c r="S21" s="33">
        <v>169</v>
      </c>
      <c r="T21" s="33">
        <v>219</v>
      </c>
      <c r="U21" s="33">
        <v>169</v>
      </c>
      <c r="V21" s="33">
        <v>160</v>
      </c>
      <c r="W21" s="33">
        <v>146</v>
      </c>
      <c r="X21" s="33">
        <v>136</v>
      </c>
      <c r="Y21" s="33">
        <v>174</v>
      </c>
      <c r="Z21" s="124"/>
      <c r="AA21" s="36"/>
    </row>
    <row r="22" spans="2:27" ht="12.75">
      <c r="B22" s="169"/>
      <c r="C22" s="179"/>
      <c r="D22" s="124" t="s">
        <v>13</v>
      </c>
      <c r="E22" s="37" t="s">
        <v>16</v>
      </c>
      <c r="F22" s="33">
        <v>1.6</v>
      </c>
      <c r="G22" s="33">
        <v>47.6</v>
      </c>
      <c r="H22" s="33">
        <v>41.4</v>
      </c>
      <c r="I22" s="33">
        <v>61.7</v>
      </c>
      <c r="J22" s="33">
        <v>37.8</v>
      </c>
      <c r="K22" s="33">
        <v>59.6</v>
      </c>
      <c r="L22" s="33">
        <v>48.3</v>
      </c>
      <c r="M22" s="124"/>
      <c r="N22" s="36"/>
      <c r="P22" s="114">
        <v>12.5</v>
      </c>
      <c r="Q22" s="33">
        <v>12.8</v>
      </c>
      <c r="R22" s="33">
        <v>12.6</v>
      </c>
      <c r="S22" s="33">
        <v>14.8</v>
      </c>
      <c r="T22" s="33">
        <v>18.8</v>
      </c>
      <c r="U22" s="33">
        <v>13.3</v>
      </c>
      <c r="V22" s="33">
        <v>10.6</v>
      </c>
      <c r="W22" s="33">
        <v>15.1</v>
      </c>
      <c r="X22" s="33">
        <v>11.4</v>
      </c>
      <c r="Y22" s="33">
        <v>13.4</v>
      </c>
      <c r="Z22" s="124"/>
      <c r="AA22" s="36"/>
    </row>
    <row r="23" spans="2:27" ht="14.25">
      <c r="B23" s="169"/>
      <c r="C23" s="179"/>
      <c r="D23" s="145" t="s">
        <v>62</v>
      </c>
      <c r="E23" s="166" t="s">
        <v>16</v>
      </c>
      <c r="F23" s="33"/>
      <c r="G23" s="33"/>
      <c r="H23" s="33"/>
      <c r="I23" s="33"/>
      <c r="J23" s="33">
        <v>0</v>
      </c>
      <c r="K23" s="33">
        <v>59.6</v>
      </c>
      <c r="L23" s="33">
        <v>47.8</v>
      </c>
      <c r="M23" s="124"/>
      <c r="N23" s="36"/>
      <c r="P23" s="114"/>
      <c r="Q23" s="33"/>
      <c r="R23" s="33"/>
      <c r="S23" s="33"/>
      <c r="T23" s="33"/>
      <c r="U23" s="33"/>
      <c r="V23" s="33">
        <v>9.2</v>
      </c>
      <c r="W23" s="33">
        <v>15.1</v>
      </c>
      <c r="X23" s="33">
        <v>11.4</v>
      </c>
      <c r="Y23" s="33">
        <v>12.4</v>
      </c>
      <c r="Z23" s="124"/>
      <c r="AA23" s="36"/>
    </row>
    <row r="24" spans="2:27" ht="12.75">
      <c r="B24" s="169"/>
      <c r="C24" s="179"/>
      <c r="D24" s="145" t="s">
        <v>14</v>
      </c>
      <c r="E24" s="166" t="s">
        <v>16</v>
      </c>
      <c r="F24" s="33">
        <v>5.5</v>
      </c>
      <c r="G24" s="33">
        <v>4.87</v>
      </c>
      <c r="H24" s="33">
        <v>5.19</v>
      </c>
      <c r="I24" s="33">
        <v>10.5</v>
      </c>
      <c r="J24" s="33">
        <v>4.12</v>
      </c>
      <c r="K24" s="33">
        <v>4.32</v>
      </c>
      <c r="L24" s="33">
        <v>18.3</v>
      </c>
      <c r="M24" s="124"/>
      <c r="N24" s="36"/>
      <c r="P24" s="114">
        <v>179</v>
      </c>
      <c r="Q24" s="33">
        <v>149</v>
      </c>
      <c r="R24" s="33">
        <v>151</v>
      </c>
      <c r="S24" s="33">
        <v>90</v>
      </c>
      <c r="T24" s="33">
        <v>86.9</v>
      </c>
      <c r="U24" s="33">
        <v>126</v>
      </c>
      <c r="V24" s="33">
        <v>123</v>
      </c>
      <c r="W24" s="33">
        <v>72</v>
      </c>
      <c r="X24" s="33">
        <v>111</v>
      </c>
      <c r="Y24" s="33">
        <v>135</v>
      </c>
      <c r="Z24" s="124"/>
      <c r="AA24" s="36"/>
    </row>
    <row r="25" spans="2:27" ht="14.25">
      <c r="B25" s="169"/>
      <c r="C25" s="180"/>
      <c r="D25" s="145" t="s">
        <v>63</v>
      </c>
      <c r="E25" s="166" t="s">
        <v>16</v>
      </c>
      <c r="F25" s="47"/>
      <c r="G25" s="47"/>
      <c r="H25" s="47"/>
      <c r="I25" s="47">
        <v>1.9</v>
      </c>
      <c r="J25" s="144">
        <v>0</v>
      </c>
      <c r="K25" s="144">
        <v>1.8</v>
      </c>
      <c r="L25" s="144">
        <v>0.5</v>
      </c>
      <c r="M25" s="190"/>
      <c r="N25" s="49"/>
      <c r="P25" s="115"/>
      <c r="Q25" s="47"/>
      <c r="R25" s="47"/>
      <c r="S25" s="47"/>
      <c r="T25" s="47">
        <v>77</v>
      </c>
      <c r="U25" s="47">
        <v>126</v>
      </c>
      <c r="V25" s="47">
        <v>123</v>
      </c>
      <c r="W25" s="47">
        <v>60</v>
      </c>
      <c r="X25" s="47">
        <v>111</v>
      </c>
      <c r="Y25" s="144">
        <v>107</v>
      </c>
      <c r="Z25" s="127"/>
      <c r="AA25" s="49"/>
    </row>
    <row r="26" spans="2:27" ht="13.5" thickBot="1">
      <c r="B26" s="169"/>
      <c r="C26" s="181"/>
      <c r="D26" s="129" t="s">
        <v>19</v>
      </c>
      <c r="E26" s="54" t="s">
        <v>16</v>
      </c>
      <c r="F26" s="53">
        <v>0.08</v>
      </c>
      <c r="G26" s="53">
        <v>0.5</v>
      </c>
      <c r="H26" s="53">
        <v>0.5</v>
      </c>
      <c r="I26" s="53">
        <v>0.5</v>
      </c>
      <c r="J26" s="143">
        <v>0.5</v>
      </c>
      <c r="K26" s="143">
        <v>0.5</v>
      </c>
      <c r="L26" s="143">
        <v>0.5</v>
      </c>
      <c r="M26" s="191"/>
      <c r="N26" s="55"/>
      <c r="P26" s="117">
        <v>0.5</v>
      </c>
      <c r="Q26" s="53">
        <v>0.5</v>
      </c>
      <c r="R26" s="53">
        <v>0.5</v>
      </c>
      <c r="S26" s="53">
        <v>0.5</v>
      </c>
      <c r="T26" s="53">
        <v>0.5</v>
      </c>
      <c r="U26" s="53">
        <v>0.5</v>
      </c>
      <c r="V26" s="53">
        <v>7.26</v>
      </c>
      <c r="W26" s="53">
        <v>0.5</v>
      </c>
      <c r="X26" s="53">
        <v>0.5</v>
      </c>
      <c r="Y26" s="143">
        <v>0.5</v>
      </c>
      <c r="Z26" s="129"/>
      <c r="AA26" s="55"/>
    </row>
    <row r="27" spans="2:27" ht="12.75" customHeight="1">
      <c r="B27" s="169"/>
      <c r="C27" s="182" t="s">
        <v>34</v>
      </c>
      <c r="D27" s="30" t="s">
        <v>20</v>
      </c>
      <c r="E27" s="31" t="s">
        <v>16</v>
      </c>
      <c r="F27" s="30">
        <v>0</v>
      </c>
      <c r="G27" s="30"/>
      <c r="H27" s="30"/>
      <c r="I27" s="30"/>
      <c r="J27" s="30"/>
      <c r="K27" s="30"/>
      <c r="L27" s="30"/>
      <c r="M27" s="126"/>
      <c r="N27" s="32"/>
      <c r="P27" s="113">
        <v>0</v>
      </c>
      <c r="Q27" s="30"/>
      <c r="R27" s="30">
        <v>0</v>
      </c>
      <c r="S27" s="30">
        <v>0</v>
      </c>
      <c r="T27" s="30"/>
      <c r="U27" s="30">
        <v>0</v>
      </c>
      <c r="V27" s="30">
        <v>0</v>
      </c>
      <c r="W27" s="30"/>
      <c r="X27" s="30">
        <v>0</v>
      </c>
      <c r="Y27" s="30"/>
      <c r="Z27" s="126"/>
      <c r="AA27" s="32"/>
    </row>
    <row r="28" spans="2:27" ht="12.75">
      <c r="B28" s="169"/>
      <c r="C28" s="179"/>
      <c r="D28" s="33" t="s">
        <v>21</v>
      </c>
      <c r="E28" s="37" t="s">
        <v>16</v>
      </c>
      <c r="F28" s="33">
        <v>1100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124"/>
      <c r="N28" s="36"/>
      <c r="P28" s="114">
        <v>225</v>
      </c>
      <c r="Q28" s="33">
        <v>0</v>
      </c>
      <c r="R28" s="33">
        <v>148</v>
      </c>
      <c r="S28" s="33">
        <v>21.4</v>
      </c>
      <c r="T28" s="33">
        <v>0</v>
      </c>
      <c r="U28" s="33">
        <v>180</v>
      </c>
      <c r="V28" s="33">
        <v>102</v>
      </c>
      <c r="W28" s="33">
        <v>0</v>
      </c>
      <c r="X28" s="33">
        <v>106</v>
      </c>
      <c r="Y28" s="33">
        <v>0</v>
      </c>
      <c r="Z28" s="124"/>
      <c r="AA28" s="36"/>
    </row>
    <row r="29" spans="2:27" ht="12.75">
      <c r="B29" s="169"/>
      <c r="C29" s="179"/>
      <c r="D29" s="33" t="s">
        <v>22</v>
      </c>
      <c r="E29" s="37" t="s">
        <v>16</v>
      </c>
      <c r="F29" s="33">
        <v>0</v>
      </c>
      <c r="G29" s="33"/>
      <c r="H29" s="33"/>
      <c r="I29" s="33"/>
      <c r="J29" s="33"/>
      <c r="K29" s="33"/>
      <c r="L29" s="33"/>
      <c r="M29" s="124"/>
      <c r="N29" s="36"/>
      <c r="P29" s="114">
        <v>145</v>
      </c>
      <c r="Q29" s="33"/>
      <c r="R29" s="33">
        <v>182</v>
      </c>
      <c r="S29" s="33">
        <v>187</v>
      </c>
      <c r="T29" s="33"/>
      <c r="U29" s="33">
        <v>180</v>
      </c>
      <c r="V29" s="33">
        <v>179</v>
      </c>
      <c r="W29" s="33"/>
      <c r="X29" s="33">
        <v>144</v>
      </c>
      <c r="Y29" s="33">
        <v>155</v>
      </c>
      <c r="Z29" s="124"/>
      <c r="AA29" s="36"/>
    </row>
    <row r="30" spans="2:27" ht="12.75">
      <c r="B30" s="169"/>
      <c r="C30" s="179"/>
      <c r="D30" s="33" t="s">
        <v>23</v>
      </c>
      <c r="E30" s="37" t="s">
        <v>16</v>
      </c>
      <c r="F30" s="33">
        <v>132</v>
      </c>
      <c r="G30" s="33">
        <v>796</v>
      </c>
      <c r="H30" s="33">
        <v>739</v>
      </c>
      <c r="I30" s="33">
        <v>986</v>
      </c>
      <c r="J30" s="33">
        <v>669</v>
      </c>
      <c r="K30" s="33">
        <v>884</v>
      </c>
      <c r="L30" s="33">
        <v>862</v>
      </c>
      <c r="M30" s="124"/>
      <c r="N30" s="36"/>
      <c r="P30" s="114">
        <v>372</v>
      </c>
      <c r="Q30" s="33">
        <v>305</v>
      </c>
      <c r="R30" s="33">
        <v>416</v>
      </c>
      <c r="S30" s="33">
        <v>354</v>
      </c>
      <c r="T30" s="33">
        <v>382</v>
      </c>
      <c r="U30" s="33">
        <v>425</v>
      </c>
      <c r="V30" s="33">
        <v>394</v>
      </c>
      <c r="W30" s="33">
        <v>319</v>
      </c>
      <c r="X30" s="33">
        <v>290</v>
      </c>
      <c r="Y30" s="33">
        <v>315</v>
      </c>
      <c r="Z30" s="124"/>
      <c r="AA30" s="36"/>
    </row>
    <row r="31" spans="2:27" ht="12.75">
      <c r="B31" s="169"/>
      <c r="C31" s="179"/>
      <c r="D31" s="33" t="s">
        <v>24</v>
      </c>
      <c r="E31" s="37" t="s">
        <v>16</v>
      </c>
      <c r="F31" s="33">
        <v>32.1</v>
      </c>
      <c r="G31" s="33">
        <v>68.6</v>
      </c>
      <c r="H31" s="33">
        <v>72.3</v>
      </c>
      <c r="I31" s="33">
        <v>83.8</v>
      </c>
      <c r="J31" s="33">
        <v>66.6</v>
      </c>
      <c r="K31" s="33">
        <v>81</v>
      </c>
      <c r="L31" s="33">
        <v>103</v>
      </c>
      <c r="M31" s="124"/>
      <c r="N31" s="36"/>
      <c r="P31" s="114">
        <v>29.9</v>
      </c>
      <c r="Q31" s="33">
        <v>27</v>
      </c>
      <c r="R31" s="33">
        <v>25.5</v>
      </c>
      <c r="S31" s="33">
        <v>21.1</v>
      </c>
      <c r="T31" s="33">
        <v>31.8</v>
      </c>
      <c r="U31" s="33">
        <v>26.9</v>
      </c>
      <c r="V31" s="33">
        <v>26.5</v>
      </c>
      <c r="W31" s="33">
        <v>28.2</v>
      </c>
      <c r="X31" s="33">
        <v>25.8</v>
      </c>
      <c r="Y31" s="33">
        <v>35.6</v>
      </c>
      <c r="Z31" s="124"/>
      <c r="AA31" s="36"/>
    </row>
    <row r="32" spans="2:27" ht="12.75">
      <c r="B32" s="169"/>
      <c r="C32" s="179"/>
      <c r="D32" s="33" t="s">
        <v>25</v>
      </c>
      <c r="E32" s="37" t="s">
        <v>16</v>
      </c>
      <c r="F32" s="33">
        <v>0.05</v>
      </c>
      <c r="G32" s="33">
        <v>0.12</v>
      </c>
      <c r="H32" s="33">
        <v>0.16</v>
      </c>
      <c r="I32" s="33">
        <v>0.07</v>
      </c>
      <c r="J32" s="33">
        <v>0.1</v>
      </c>
      <c r="K32" s="33">
        <v>0.05</v>
      </c>
      <c r="L32" s="33">
        <v>0.05</v>
      </c>
      <c r="M32" s="124"/>
      <c r="N32" s="36"/>
      <c r="P32" s="114">
        <v>0.05</v>
      </c>
      <c r="Q32" s="33">
        <v>0.05</v>
      </c>
      <c r="R32" s="33">
        <v>0.05</v>
      </c>
      <c r="S32" s="33">
        <v>0.05</v>
      </c>
      <c r="T32" s="33">
        <v>0.05</v>
      </c>
      <c r="U32" s="33">
        <v>0.05</v>
      </c>
      <c r="V32" s="33">
        <v>0.05</v>
      </c>
      <c r="W32" s="33">
        <v>0.05</v>
      </c>
      <c r="X32" s="33">
        <v>0.05</v>
      </c>
      <c r="Y32" s="33">
        <v>0.05</v>
      </c>
      <c r="Z32" s="124"/>
      <c r="AA32" s="36"/>
    </row>
    <row r="33" spans="2:27" ht="12.75">
      <c r="B33" s="169"/>
      <c r="C33" s="179"/>
      <c r="D33" s="33" t="s">
        <v>26</v>
      </c>
      <c r="E33" s="37" t="s">
        <v>16</v>
      </c>
      <c r="F33" s="33">
        <v>73</v>
      </c>
      <c r="G33" s="33">
        <v>3530</v>
      </c>
      <c r="H33" s="33">
        <v>3620</v>
      </c>
      <c r="I33" s="33">
        <v>3350</v>
      </c>
      <c r="J33" s="33">
        <v>3430</v>
      </c>
      <c r="K33" s="33">
        <v>4170</v>
      </c>
      <c r="L33" s="33">
        <v>3770</v>
      </c>
      <c r="M33" s="124"/>
      <c r="N33" s="36"/>
      <c r="P33" s="114">
        <v>1490</v>
      </c>
      <c r="Q33" s="33">
        <v>1520</v>
      </c>
      <c r="R33" s="33">
        <v>1460</v>
      </c>
      <c r="S33" s="33">
        <v>1360</v>
      </c>
      <c r="T33" s="33">
        <v>1640</v>
      </c>
      <c r="U33" s="33">
        <v>1210</v>
      </c>
      <c r="V33" s="33">
        <v>1200</v>
      </c>
      <c r="W33" s="33">
        <v>1320</v>
      </c>
      <c r="X33" s="33">
        <v>1220</v>
      </c>
      <c r="Y33" s="33">
        <v>1500</v>
      </c>
      <c r="Z33" s="124"/>
      <c r="AA33" s="36"/>
    </row>
    <row r="34" spans="2:27" ht="12.75">
      <c r="B34" s="169"/>
      <c r="C34" s="179"/>
      <c r="D34" s="33" t="s">
        <v>27</v>
      </c>
      <c r="E34" s="37" t="s">
        <v>16</v>
      </c>
      <c r="F34" s="33">
        <v>4.45</v>
      </c>
      <c r="G34" s="33">
        <v>11.9</v>
      </c>
      <c r="H34" s="33">
        <v>10.2</v>
      </c>
      <c r="I34" s="33">
        <v>10.5</v>
      </c>
      <c r="J34" s="33">
        <v>9.43</v>
      </c>
      <c r="K34" s="33">
        <v>11.2</v>
      </c>
      <c r="L34" s="33">
        <v>11.1</v>
      </c>
      <c r="M34" s="124"/>
      <c r="N34" s="36"/>
      <c r="P34" s="114">
        <v>7.57</v>
      </c>
      <c r="Q34" s="33">
        <v>6.77</v>
      </c>
      <c r="R34" s="33">
        <v>8.17</v>
      </c>
      <c r="S34" s="33">
        <v>7.69</v>
      </c>
      <c r="T34" s="33">
        <v>6.73</v>
      </c>
      <c r="U34" s="33">
        <v>9.22</v>
      </c>
      <c r="V34" s="33">
        <v>7.5</v>
      </c>
      <c r="W34" s="33">
        <v>6.97</v>
      </c>
      <c r="X34" s="33">
        <v>6.67</v>
      </c>
      <c r="Y34" s="33">
        <v>7.34</v>
      </c>
      <c r="Z34" s="124"/>
      <c r="AA34" s="36"/>
    </row>
    <row r="35" spans="2:27" ht="12.75">
      <c r="B35" s="169"/>
      <c r="C35" s="179"/>
      <c r="D35" s="33" t="s">
        <v>28</v>
      </c>
      <c r="E35" s="37" t="s">
        <v>16</v>
      </c>
      <c r="F35" s="33">
        <v>1.44</v>
      </c>
      <c r="G35" s="33">
        <v>4.6</v>
      </c>
      <c r="H35" s="33">
        <v>5.8</v>
      </c>
      <c r="I35" s="33">
        <v>6.8</v>
      </c>
      <c r="J35" s="33">
        <v>10.7</v>
      </c>
      <c r="K35" s="33">
        <v>11.5</v>
      </c>
      <c r="L35" s="33">
        <v>10.5</v>
      </c>
      <c r="M35" s="124"/>
      <c r="N35" s="36"/>
      <c r="P35" s="114">
        <v>1.4</v>
      </c>
      <c r="Q35" s="33">
        <v>2.6</v>
      </c>
      <c r="R35" s="33">
        <v>1.7</v>
      </c>
      <c r="S35" s="33">
        <v>1.9</v>
      </c>
      <c r="T35" s="33">
        <v>1.3</v>
      </c>
      <c r="U35" s="33">
        <v>1.15</v>
      </c>
      <c r="V35" s="33">
        <v>0.54</v>
      </c>
      <c r="W35" s="33">
        <v>2.47</v>
      </c>
      <c r="X35" s="33">
        <v>0.66</v>
      </c>
      <c r="Y35" s="33">
        <v>0.54</v>
      </c>
      <c r="Z35" s="124"/>
      <c r="AA35" s="36"/>
    </row>
    <row r="36" spans="2:27" ht="12.75">
      <c r="B36" s="169"/>
      <c r="C36" s="179"/>
      <c r="D36" s="33" t="s">
        <v>29</v>
      </c>
      <c r="E36" s="37" t="s">
        <v>16</v>
      </c>
      <c r="F36" s="33">
        <v>0.04</v>
      </c>
      <c r="G36" s="33">
        <v>58.4</v>
      </c>
      <c r="H36" s="33">
        <v>55.4</v>
      </c>
      <c r="I36" s="33">
        <v>37.2</v>
      </c>
      <c r="J36" s="33">
        <v>49.9</v>
      </c>
      <c r="K36" s="33">
        <v>26.2</v>
      </c>
      <c r="L36" s="33">
        <v>30.7</v>
      </c>
      <c r="M36" s="124"/>
      <c r="N36" s="36"/>
      <c r="P36" s="114">
        <v>0.16</v>
      </c>
      <c r="Q36" s="33">
        <v>1.05</v>
      </c>
      <c r="R36" s="33">
        <v>1.62</v>
      </c>
      <c r="S36" s="33">
        <v>3.94</v>
      </c>
      <c r="T36" s="33">
        <v>6.88</v>
      </c>
      <c r="U36" s="33">
        <v>0.15</v>
      </c>
      <c r="V36" s="33">
        <v>3.19</v>
      </c>
      <c r="W36" s="33">
        <v>9.9</v>
      </c>
      <c r="X36" s="33">
        <v>0.15</v>
      </c>
      <c r="Y36" s="33">
        <v>0.63</v>
      </c>
      <c r="Z36" s="124"/>
      <c r="AA36" s="36"/>
    </row>
    <row r="37" spans="2:27" ht="13.5" thickBot="1">
      <c r="B37" s="169"/>
      <c r="C37" s="180"/>
      <c r="D37" s="47" t="s">
        <v>30</v>
      </c>
      <c r="E37" s="48" t="s">
        <v>16</v>
      </c>
      <c r="F37" s="47">
        <v>0.02</v>
      </c>
      <c r="G37" s="47">
        <v>0.2</v>
      </c>
      <c r="H37" s="47">
        <v>0.2</v>
      </c>
      <c r="I37" s="47">
        <v>0.2</v>
      </c>
      <c r="J37" s="47">
        <v>0.2</v>
      </c>
      <c r="K37" s="47">
        <v>0.2</v>
      </c>
      <c r="L37" s="47">
        <v>0.2</v>
      </c>
      <c r="M37" s="127"/>
      <c r="N37" s="49"/>
      <c r="P37" s="115">
        <v>0.1</v>
      </c>
      <c r="Q37" s="47">
        <v>0.2</v>
      </c>
      <c r="R37" s="53">
        <v>0.18</v>
      </c>
      <c r="S37" s="53">
        <v>0.1</v>
      </c>
      <c r="T37" s="53">
        <v>0.1</v>
      </c>
      <c r="U37" s="53">
        <v>0.1</v>
      </c>
      <c r="V37" s="53">
        <v>0.1</v>
      </c>
      <c r="W37" s="53">
        <v>0.1</v>
      </c>
      <c r="X37" s="53">
        <v>0.1</v>
      </c>
      <c r="Y37" s="115">
        <v>0.1</v>
      </c>
      <c r="Z37" s="127"/>
      <c r="AA37" s="49"/>
    </row>
    <row r="38" spans="2:27" ht="13.5" customHeight="1">
      <c r="B38" s="170"/>
      <c r="C38" s="172" t="s">
        <v>55</v>
      </c>
      <c r="D38" s="134" t="s">
        <v>59</v>
      </c>
      <c r="E38" s="51" t="s">
        <v>58</v>
      </c>
      <c r="F38" s="50"/>
      <c r="G38" s="50"/>
      <c r="H38" s="50">
        <v>25.67</v>
      </c>
      <c r="I38" s="50">
        <v>34.35</v>
      </c>
      <c r="J38" s="50"/>
      <c r="K38" s="50"/>
      <c r="L38" s="50"/>
      <c r="M38" s="128"/>
      <c r="N38" s="52"/>
      <c r="P38" s="116"/>
      <c r="Q38" s="50"/>
      <c r="R38" s="141">
        <f aca="true" t="shared" si="0" ref="R38:Y38">R40*12.4</f>
        <v>2.2196</v>
      </c>
      <c r="S38" s="141">
        <f t="shared" si="0"/>
        <v>5.1584</v>
      </c>
      <c r="T38" s="141">
        <f t="shared" si="0"/>
        <v>5.6916</v>
      </c>
      <c r="U38" s="141">
        <f t="shared" si="0"/>
        <v>1.1036</v>
      </c>
      <c r="V38" s="141">
        <f t="shared" si="0"/>
        <v>1.2400000000000002</v>
      </c>
      <c r="W38" s="141">
        <f t="shared" si="0"/>
        <v>7.005999999999999</v>
      </c>
      <c r="X38" s="141">
        <f t="shared" si="0"/>
        <v>1.2648</v>
      </c>
      <c r="Y38" s="141">
        <f t="shared" si="0"/>
        <v>2.4676</v>
      </c>
      <c r="Z38" s="141"/>
      <c r="AA38" s="52"/>
    </row>
    <row r="39" spans="2:27" ht="12.75">
      <c r="B39" s="170"/>
      <c r="C39" s="173"/>
      <c r="D39" s="135" t="s">
        <v>53</v>
      </c>
      <c r="E39" s="37" t="s">
        <v>58</v>
      </c>
      <c r="F39" s="33"/>
      <c r="G39" s="33"/>
      <c r="H39" s="33">
        <v>25.67</v>
      </c>
      <c r="I39" s="33">
        <v>34.35</v>
      </c>
      <c r="J39" s="33"/>
      <c r="K39" s="33"/>
      <c r="L39" s="33"/>
      <c r="M39" s="124"/>
      <c r="N39" s="36"/>
      <c r="P39" s="114"/>
      <c r="Q39" s="33"/>
      <c r="R39" s="35">
        <f aca="true" t="shared" si="1" ref="R39:Y39">R40*12.4</f>
        <v>2.2196</v>
      </c>
      <c r="S39" s="35">
        <f t="shared" si="1"/>
        <v>5.1584</v>
      </c>
      <c r="T39" s="35">
        <f t="shared" si="1"/>
        <v>5.6916</v>
      </c>
      <c r="U39" s="35">
        <f t="shared" si="1"/>
        <v>1.1036</v>
      </c>
      <c r="V39" s="35">
        <f t="shared" si="1"/>
        <v>1.2400000000000002</v>
      </c>
      <c r="W39" s="35">
        <f t="shared" si="1"/>
        <v>7.005999999999999</v>
      </c>
      <c r="X39" s="35">
        <f t="shared" si="1"/>
        <v>1.2648</v>
      </c>
      <c r="Y39" s="35">
        <f t="shared" si="1"/>
        <v>2.4676</v>
      </c>
      <c r="Z39" s="35"/>
      <c r="AA39" s="36"/>
    </row>
    <row r="40" spans="2:27" ht="12.75">
      <c r="B40" s="170"/>
      <c r="C40" s="173"/>
      <c r="D40" s="135" t="s">
        <v>56</v>
      </c>
      <c r="E40" s="31" t="s">
        <v>16</v>
      </c>
      <c r="F40" s="33"/>
      <c r="G40" s="33"/>
      <c r="H40" s="33">
        <v>2.07</v>
      </c>
      <c r="I40" s="33">
        <v>2.77</v>
      </c>
      <c r="J40" s="33">
        <v>1.9</v>
      </c>
      <c r="K40" s="33">
        <v>2.82</v>
      </c>
      <c r="L40" s="33">
        <v>2.07</v>
      </c>
      <c r="M40" s="124"/>
      <c r="N40" s="36"/>
      <c r="P40" s="114"/>
      <c r="Q40" s="33"/>
      <c r="R40" s="33">
        <v>0.179</v>
      </c>
      <c r="S40" s="33">
        <v>0.416</v>
      </c>
      <c r="T40" s="33">
        <v>0.459</v>
      </c>
      <c r="U40" s="33">
        <v>0.089</v>
      </c>
      <c r="V40" s="33">
        <v>0.1</v>
      </c>
      <c r="W40" s="33">
        <v>0.565</v>
      </c>
      <c r="X40" s="33">
        <v>0.102</v>
      </c>
      <c r="Y40" s="33">
        <v>0.199</v>
      </c>
      <c r="Z40" s="33"/>
      <c r="AA40" s="36"/>
    </row>
    <row r="41" spans="2:27" ht="13.5" thickBot="1">
      <c r="B41" s="171"/>
      <c r="C41" s="174"/>
      <c r="D41" s="136" t="s">
        <v>54</v>
      </c>
      <c r="E41" s="39" t="s">
        <v>58</v>
      </c>
      <c r="F41" s="38"/>
      <c r="G41" s="38"/>
      <c r="H41" s="142">
        <v>0.05</v>
      </c>
      <c r="I41" s="142">
        <v>0.05</v>
      </c>
      <c r="J41" s="142">
        <v>0.05</v>
      </c>
      <c r="K41" s="142">
        <v>0.05</v>
      </c>
      <c r="L41" s="38"/>
      <c r="M41" s="192"/>
      <c r="N41" s="40"/>
      <c r="P41" s="118"/>
      <c r="Q41" s="38"/>
      <c r="R41" s="38">
        <v>0.98</v>
      </c>
      <c r="S41" s="38">
        <v>0.77</v>
      </c>
      <c r="T41" s="38">
        <v>0.78</v>
      </c>
      <c r="U41" s="38">
        <v>0.94</v>
      </c>
      <c r="V41" s="38">
        <v>0.75</v>
      </c>
      <c r="W41" s="38">
        <v>0.54</v>
      </c>
      <c r="X41" s="38">
        <v>0.76</v>
      </c>
      <c r="Y41" s="38">
        <v>0.92</v>
      </c>
      <c r="Z41" s="38"/>
      <c r="AA41" s="40"/>
    </row>
    <row r="42" ht="13.5" thickTop="1"/>
    <row r="43" ht="12.75"/>
  </sheetData>
  <mergeCells count="7">
    <mergeCell ref="B10:B41"/>
    <mergeCell ref="C38:C41"/>
    <mergeCell ref="B5:B9"/>
    <mergeCell ref="C18:C26"/>
    <mergeCell ref="C27:C37"/>
    <mergeCell ref="C10:C17"/>
    <mergeCell ref="C5:C9"/>
  </mergeCells>
  <printOptions/>
  <pageMargins left="0.75" right="0.75" top="1" bottom="1" header="0.5" footer="0.5"/>
  <pageSetup fitToHeight="1" fitToWidth="1" horizontalDpi="300" verticalDpi="300" orientation="landscape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6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3" max="3" width="7.57421875" style="0" customWidth="1"/>
    <col min="4" max="13" width="8.421875" style="0" customWidth="1"/>
    <col min="16" max="16" width="7.57421875" style="0" customWidth="1"/>
    <col min="17" max="26" width="8.421875" style="0" customWidth="1"/>
  </cols>
  <sheetData>
    <row r="1" ht="5.25" customHeight="1" thickBot="1"/>
    <row r="2" spans="2:19" ht="14.25" thickBot="1" thickTop="1">
      <c r="B2" s="9" t="s">
        <v>43</v>
      </c>
      <c r="C2" s="10"/>
      <c r="D2" s="10"/>
      <c r="E2" s="10"/>
      <c r="F2" s="11" t="str">
        <f>přehled!F2</f>
        <v>Licoměřice - odval (výtok z drenáže)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56"/>
    </row>
    <row r="3" spans="1:19" s="4" customFormat="1" ht="13.5" thickTop="1">
      <c r="A3" s="3"/>
      <c r="B3" s="12" t="s">
        <v>0</v>
      </c>
      <c r="C3" s="13"/>
      <c r="D3" s="14">
        <f>přehled!F4</f>
        <v>38321</v>
      </c>
      <c r="E3" s="14">
        <f>přehled!G4</f>
        <v>38448</v>
      </c>
      <c r="F3" s="14">
        <f>přehled!H4</f>
        <v>38547</v>
      </c>
      <c r="G3" s="14">
        <f>přehled!I4</f>
        <v>38638</v>
      </c>
      <c r="H3" s="14">
        <f>přehled!J4</f>
        <v>38813</v>
      </c>
      <c r="I3" s="14">
        <f>přehled!K4</f>
        <v>38916</v>
      </c>
      <c r="J3" s="14">
        <f>přehled!L4</f>
        <v>38996</v>
      </c>
      <c r="K3" s="14">
        <f>přehled!N4</f>
        <v>0</v>
      </c>
      <c r="L3" s="14">
        <f>přehled!O4</f>
        <v>0</v>
      </c>
      <c r="M3" s="14">
        <f>přehled!N4</f>
        <v>0</v>
      </c>
      <c r="N3" s="14">
        <f>přehled!N4</f>
        <v>0</v>
      </c>
      <c r="O3" s="14">
        <f>přehled!O4</f>
        <v>0</v>
      </c>
      <c r="P3" s="14">
        <v>0</v>
      </c>
      <c r="Q3" s="14" t="s">
        <v>66</v>
      </c>
      <c r="R3" s="14" t="s">
        <v>66</v>
      </c>
      <c r="S3" s="193"/>
    </row>
    <row r="4" spans="1:19" ht="12.75" customHeight="1">
      <c r="A4" s="187"/>
      <c r="B4" s="15" t="s">
        <v>1</v>
      </c>
      <c r="C4" s="16"/>
      <c r="D4" s="17" t="str">
        <f>přehled!F5</f>
        <v>žluté</v>
      </c>
      <c r="E4" s="17" t="str">
        <f>přehled!G5</f>
        <v>žádné</v>
      </c>
      <c r="F4" s="17" t="str">
        <f>přehled!H5</f>
        <v>žádné</v>
      </c>
      <c r="G4" s="17" t="str">
        <f>přehled!I5</f>
        <v>žádné</v>
      </c>
      <c r="H4" s="17" t="str">
        <f>přehled!J5</f>
        <v>žádné</v>
      </c>
      <c r="I4" s="17" t="str">
        <f>přehled!K5</f>
        <v>zelená</v>
      </c>
      <c r="J4" s="17" t="str">
        <f>přehled!L5</f>
        <v>žlutá</v>
      </c>
      <c r="K4" s="17">
        <f>přehled!N5</f>
        <v>0</v>
      </c>
      <c r="L4" s="17">
        <f>přehled!O5</f>
        <v>0</v>
      </c>
      <c r="M4" s="17">
        <f>přehled!N5</f>
        <v>0</v>
      </c>
      <c r="N4" s="17">
        <f>přehled!N5</f>
        <v>0</v>
      </c>
      <c r="O4" s="17">
        <f>přehled!O5</f>
        <v>0</v>
      </c>
      <c r="P4" s="17">
        <v>0</v>
      </c>
      <c r="Q4" s="17">
        <v>0</v>
      </c>
      <c r="R4" s="17">
        <v>0</v>
      </c>
      <c r="S4" s="194"/>
    </row>
    <row r="5" spans="1:19" ht="14.25">
      <c r="A5" s="188"/>
      <c r="B5" s="18" t="s">
        <v>2</v>
      </c>
      <c r="C5" s="19" t="s">
        <v>41</v>
      </c>
      <c r="D5" s="20">
        <f>přehled!F6</f>
        <v>7.5</v>
      </c>
      <c r="E5" s="20">
        <f>přehled!G6</f>
        <v>14</v>
      </c>
      <c r="F5" s="20">
        <f>přehled!H6</f>
        <v>16.5</v>
      </c>
      <c r="G5" s="20">
        <f>přehled!I6</f>
        <v>16.7</v>
      </c>
      <c r="H5" s="20">
        <f>přehled!J6</f>
        <v>15.6</v>
      </c>
      <c r="I5" s="20">
        <f>přehled!K6</f>
        <v>20.4</v>
      </c>
      <c r="J5" s="20">
        <f>přehled!L6</f>
        <v>14.4</v>
      </c>
      <c r="K5" s="20">
        <f>přehled!N6</f>
        <v>0</v>
      </c>
      <c r="L5" s="20">
        <f>přehled!O6</f>
        <v>0</v>
      </c>
      <c r="M5" s="20">
        <f>přehled!N6</f>
        <v>0</v>
      </c>
      <c r="N5" s="20">
        <f>přehled!N6</f>
        <v>0</v>
      </c>
      <c r="O5" s="20">
        <f>přehled!O6</f>
        <v>0</v>
      </c>
      <c r="P5" s="20">
        <v>0</v>
      </c>
      <c r="Q5" s="20">
        <v>0</v>
      </c>
      <c r="R5" s="20">
        <v>0</v>
      </c>
      <c r="S5" s="194"/>
    </row>
    <row r="6" spans="1:19" ht="12.75">
      <c r="A6" s="188"/>
      <c r="B6" s="21" t="s">
        <v>3</v>
      </c>
      <c r="C6" s="22"/>
      <c r="D6" s="23">
        <f>přehled!F7</f>
        <v>7.04</v>
      </c>
      <c r="E6" s="23">
        <f>přehled!G7</f>
        <v>3.43</v>
      </c>
      <c r="F6" s="23">
        <f>přehled!H7</f>
        <v>3.39</v>
      </c>
      <c r="G6" s="23">
        <f>přehled!I7</f>
        <v>3.22</v>
      </c>
      <c r="H6" s="23">
        <f>přehled!J7</f>
        <v>3.46</v>
      </c>
      <c r="I6" s="23">
        <f>přehled!K7</f>
        <v>3.38</v>
      </c>
      <c r="J6" s="23">
        <f>přehled!L7</f>
        <v>3.32</v>
      </c>
      <c r="K6" s="23">
        <f>přehled!N7</f>
        <v>0</v>
      </c>
      <c r="L6" s="23">
        <f>přehled!O7</f>
        <v>0</v>
      </c>
      <c r="M6" s="23">
        <f>přehled!N7</f>
        <v>0</v>
      </c>
      <c r="N6" s="23">
        <f>přehled!N7</f>
        <v>0</v>
      </c>
      <c r="O6" s="23">
        <f>přehled!O7</f>
        <v>0</v>
      </c>
      <c r="P6" s="23">
        <v>0</v>
      </c>
      <c r="Q6" s="23">
        <v>0</v>
      </c>
      <c r="R6" s="23">
        <v>0</v>
      </c>
      <c r="S6" s="194"/>
    </row>
    <row r="7" spans="1:19" ht="12.75">
      <c r="A7" s="188"/>
      <c r="B7" s="24" t="s">
        <v>36</v>
      </c>
      <c r="C7" s="25" t="s">
        <v>38</v>
      </c>
      <c r="D7" s="26">
        <f>přehled!F8</f>
        <v>0</v>
      </c>
      <c r="E7" s="26">
        <f>přehled!G8</f>
        <v>625</v>
      </c>
      <c r="F7" s="26">
        <f>přehled!H8</f>
        <v>724</v>
      </c>
      <c r="G7" s="26">
        <f>přehled!I8</f>
        <v>669</v>
      </c>
      <c r="H7" s="26">
        <f>přehled!J8</f>
        <v>671.6</v>
      </c>
      <c r="I7" s="26">
        <f>přehled!K8</f>
        <v>677</v>
      </c>
      <c r="J7" s="26">
        <f>přehled!L8</f>
        <v>709</v>
      </c>
      <c r="K7" s="26">
        <f>přehled!N8</f>
        <v>0</v>
      </c>
      <c r="L7" s="26">
        <f>přehled!O8</f>
        <v>0</v>
      </c>
      <c r="M7" s="26">
        <f>přehled!N8</f>
        <v>0</v>
      </c>
      <c r="N7" s="26">
        <f>přehled!N8</f>
        <v>0</v>
      </c>
      <c r="O7" s="26">
        <f>přehled!O8</f>
        <v>0</v>
      </c>
      <c r="P7" s="26">
        <v>0</v>
      </c>
      <c r="Q7" s="26">
        <v>0</v>
      </c>
      <c r="R7" s="26">
        <v>0</v>
      </c>
      <c r="S7" s="194"/>
    </row>
    <row r="8" spans="1:19" ht="13.5" thickBot="1">
      <c r="A8" s="188"/>
      <c r="B8" s="27" t="s">
        <v>4</v>
      </c>
      <c r="C8" s="28" t="s">
        <v>39</v>
      </c>
      <c r="D8" s="29">
        <f>přehled!F9</f>
        <v>350</v>
      </c>
      <c r="E8" s="29">
        <f>přehled!G9</f>
        <v>2460</v>
      </c>
      <c r="F8" s="29">
        <f>přehled!H9</f>
        <v>0</v>
      </c>
      <c r="G8" s="29">
        <f>přehled!I9</f>
        <v>5030</v>
      </c>
      <c r="H8" s="29">
        <f>přehled!J9</f>
        <v>4390</v>
      </c>
      <c r="I8" s="29">
        <f>přehled!K9</f>
        <v>5040</v>
      </c>
      <c r="J8" s="29">
        <f>přehled!L9</f>
        <v>4590</v>
      </c>
      <c r="K8" s="29">
        <f>přehled!N9</f>
        <v>0</v>
      </c>
      <c r="L8" s="29">
        <f>přehled!O9</f>
        <v>0</v>
      </c>
      <c r="M8" s="29">
        <f>přehled!N9</f>
        <v>0</v>
      </c>
      <c r="N8" s="29">
        <f>přehled!N9</f>
        <v>0</v>
      </c>
      <c r="O8" s="29">
        <f>přehled!O9</f>
        <v>0</v>
      </c>
      <c r="P8" s="29">
        <v>0</v>
      </c>
      <c r="Q8" s="29">
        <v>0</v>
      </c>
      <c r="R8" s="29">
        <v>0</v>
      </c>
      <c r="S8" s="195"/>
    </row>
    <row r="9" ht="6.75" customHeight="1" thickBot="1" thickTop="1"/>
    <row r="10" spans="2:19" ht="14.25" thickBot="1" thickTop="1">
      <c r="B10" s="9" t="s">
        <v>43</v>
      </c>
      <c r="C10" s="10"/>
      <c r="D10" s="10"/>
      <c r="E10" s="10"/>
      <c r="F10" s="11" t="str">
        <f>přehled!Q2</f>
        <v>Licoměřice - důlní jáma J-56</v>
      </c>
      <c r="G10" s="10"/>
      <c r="H10" s="10"/>
      <c r="I10" s="10"/>
      <c r="J10" s="10"/>
      <c r="K10" s="10"/>
      <c r="L10" s="10"/>
      <c r="M10" s="167"/>
      <c r="N10" s="10"/>
      <c r="O10" s="10"/>
      <c r="P10" s="10"/>
      <c r="Q10" s="10"/>
      <c r="R10" s="10"/>
      <c r="S10" s="156"/>
    </row>
    <row r="11" spans="2:19" ht="13.5" thickTop="1">
      <c r="B11" s="12" t="s">
        <v>0</v>
      </c>
      <c r="C11" s="13"/>
      <c r="D11" s="14">
        <f>přehled!Q4</f>
        <v>38321</v>
      </c>
      <c r="E11" s="14">
        <f>přehled!R4</f>
        <v>38420</v>
      </c>
      <c r="F11" s="14">
        <f>přehled!S4</f>
        <v>38448</v>
      </c>
      <c r="G11" s="14">
        <f>přehled!T4</f>
        <v>38547</v>
      </c>
      <c r="H11" s="14">
        <f>přehled!U4</f>
        <v>38638</v>
      </c>
      <c r="I11" s="14">
        <f>přehled!V4</f>
        <v>38757</v>
      </c>
      <c r="J11" s="14">
        <f>přehled!W4</f>
        <v>38813</v>
      </c>
      <c r="K11" s="14">
        <f>přehled!X4</f>
        <v>38916</v>
      </c>
      <c r="L11" s="14">
        <f>přehled!Y4</f>
        <v>38996</v>
      </c>
      <c r="M11" s="14">
        <f>přehled!Z4</f>
        <v>0</v>
      </c>
      <c r="N11" s="14">
        <f>přehled!Z4</f>
        <v>0</v>
      </c>
      <c r="O11" s="14">
        <f>přehled!AA4</f>
        <v>0</v>
      </c>
      <c r="P11" s="14">
        <f>přehled!AB4</f>
        <v>0</v>
      </c>
      <c r="Q11" s="14">
        <f>přehled!AC4</f>
        <v>0</v>
      </c>
      <c r="R11" s="14">
        <f>přehled!AD4</f>
        <v>0</v>
      </c>
      <c r="S11" s="196"/>
    </row>
    <row r="12" spans="2:19" ht="12.75">
      <c r="B12" s="15" t="s">
        <v>1</v>
      </c>
      <c r="C12" s="16"/>
      <c r="D12" s="17" t="str">
        <f>přehled!Q5</f>
        <v>žluté</v>
      </c>
      <c r="E12" s="17" t="str">
        <f>přehled!R5</f>
        <v>žádné</v>
      </c>
      <c r="F12" s="17" t="str">
        <f>přehled!S5</f>
        <v>žluté</v>
      </c>
      <c r="G12" s="17" t="str">
        <f>přehled!T5</f>
        <v>žluté</v>
      </c>
      <c r="H12" s="17" t="str">
        <f>přehled!U5</f>
        <v>žádné</v>
      </c>
      <c r="I12" s="17" t="str">
        <f>přehled!V5</f>
        <v>žluté</v>
      </c>
      <c r="J12" s="17" t="str">
        <f>přehled!W5</f>
        <v>žluté</v>
      </c>
      <c r="K12" s="17" t="str">
        <f>přehled!X5</f>
        <v>žluté</v>
      </c>
      <c r="L12" s="17" t="str">
        <f>přehled!Y5</f>
        <v>žlutá</v>
      </c>
      <c r="M12" s="17">
        <f>přehled!Z5</f>
        <v>0</v>
      </c>
      <c r="N12" s="17">
        <f>přehled!Z5</f>
        <v>0</v>
      </c>
      <c r="O12" s="17">
        <f>přehled!AA5</f>
        <v>0</v>
      </c>
      <c r="P12" s="17">
        <f>přehled!AB5</f>
        <v>0</v>
      </c>
      <c r="Q12" s="17">
        <f>přehled!AC5</f>
        <v>0</v>
      </c>
      <c r="R12" s="17">
        <f>přehled!AD5</f>
        <v>0</v>
      </c>
      <c r="S12" s="194"/>
    </row>
    <row r="13" spans="2:19" ht="14.25">
      <c r="B13" s="18" t="s">
        <v>2</v>
      </c>
      <c r="C13" s="19" t="s">
        <v>41</v>
      </c>
      <c r="D13" s="20">
        <f>přehled!Q6</f>
        <v>11</v>
      </c>
      <c r="E13" s="20">
        <f>přehled!R6</f>
        <v>9.8</v>
      </c>
      <c r="F13" s="20">
        <f>přehled!S6</f>
        <v>13.7</v>
      </c>
      <c r="G13" s="20">
        <f>přehled!T6</f>
        <v>16.7</v>
      </c>
      <c r="H13" s="20">
        <f>přehled!U6</f>
        <v>15.5</v>
      </c>
      <c r="I13" s="20">
        <f>přehled!V6</f>
        <v>11.7</v>
      </c>
      <c r="J13" s="20">
        <f>přehled!W6</f>
        <v>10.4</v>
      </c>
      <c r="K13" s="20">
        <f>přehled!X6</f>
        <v>17.1</v>
      </c>
      <c r="L13" s="20">
        <f>přehled!Y6</f>
        <v>12.6</v>
      </c>
      <c r="M13" s="20">
        <f>přehled!Z6</f>
        <v>0</v>
      </c>
      <c r="N13" s="20">
        <f>přehled!Z6</f>
        <v>0</v>
      </c>
      <c r="O13" s="20">
        <f>přehled!AA6</f>
        <v>0</v>
      </c>
      <c r="P13" s="20">
        <f>přehled!AB6</f>
        <v>0</v>
      </c>
      <c r="Q13" s="20">
        <f>přehled!AC6</f>
        <v>0</v>
      </c>
      <c r="R13" s="20">
        <f>přehled!AD6</f>
        <v>0</v>
      </c>
      <c r="S13" s="194"/>
    </row>
    <row r="14" spans="2:19" ht="12.75">
      <c r="B14" s="21" t="s">
        <v>3</v>
      </c>
      <c r="C14" s="22"/>
      <c r="D14" s="23">
        <f>přehled!Q7</f>
        <v>6.1</v>
      </c>
      <c r="E14" s="23">
        <f>přehled!R7</f>
        <v>6.04</v>
      </c>
      <c r="F14" s="23">
        <f>přehled!S7</f>
        <v>5.22</v>
      </c>
      <c r="G14" s="23">
        <f>přehled!T7</f>
        <v>4.41</v>
      </c>
      <c r="H14" s="23">
        <f>přehled!U7</f>
        <v>6.03</v>
      </c>
      <c r="I14" s="23">
        <f>přehled!V7</f>
        <v>6.21</v>
      </c>
      <c r="J14" s="23">
        <f>přehled!W7</f>
        <v>4.48</v>
      </c>
      <c r="K14" s="23">
        <f>přehled!X7</f>
        <v>6.08</v>
      </c>
      <c r="L14" s="23">
        <f>přehled!Y7</f>
        <v>5.86</v>
      </c>
      <c r="M14" s="23">
        <f>přehled!Z7</f>
        <v>0</v>
      </c>
      <c r="N14" s="23">
        <f>přehled!Z7</f>
        <v>0</v>
      </c>
      <c r="O14" s="23">
        <f>přehled!AA7</f>
        <v>0</v>
      </c>
      <c r="P14" s="23">
        <f>přehled!AB7</f>
        <v>0</v>
      </c>
      <c r="Q14" s="23">
        <f>přehled!AC7</f>
        <v>0</v>
      </c>
      <c r="R14" s="23">
        <f>přehled!AD7</f>
        <v>0</v>
      </c>
      <c r="S14" s="194"/>
    </row>
    <row r="15" spans="2:19" ht="12.75">
      <c r="B15" s="24" t="s">
        <v>36</v>
      </c>
      <c r="C15" s="25" t="s">
        <v>38</v>
      </c>
      <c r="D15" s="26">
        <f>přehled!Q8</f>
        <v>0</v>
      </c>
      <c r="E15" s="26">
        <f>přehled!R8</f>
        <v>247</v>
      </c>
      <c r="F15" s="26">
        <f>přehled!S8</f>
        <v>391</v>
      </c>
      <c r="G15" s="26">
        <f>přehled!T8</f>
        <v>455</v>
      </c>
      <c r="H15" s="26">
        <f>přehled!U8</f>
        <v>248</v>
      </c>
      <c r="I15" s="26">
        <f>přehled!V8</f>
        <v>266</v>
      </c>
      <c r="J15" s="26">
        <f>přehled!W8</f>
        <v>483.5</v>
      </c>
      <c r="K15" s="26">
        <f>přehled!X8</f>
        <v>369</v>
      </c>
      <c r="L15" s="26">
        <f>přehled!Y8</f>
        <v>289</v>
      </c>
      <c r="M15" s="26">
        <f>přehled!Z8</f>
        <v>0</v>
      </c>
      <c r="N15" s="26">
        <f>přehled!Z8</f>
        <v>0</v>
      </c>
      <c r="O15" s="26">
        <f>přehled!AA8</f>
        <v>0</v>
      </c>
      <c r="P15" s="26">
        <f>přehled!AB8</f>
        <v>0</v>
      </c>
      <c r="Q15" s="26">
        <f>přehled!AC8</f>
        <v>0</v>
      </c>
      <c r="R15" s="26">
        <f>přehled!AD8</f>
        <v>0</v>
      </c>
      <c r="S15" s="194"/>
    </row>
    <row r="16" spans="2:19" ht="13.5" thickBot="1">
      <c r="B16" s="27" t="s">
        <v>4</v>
      </c>
      <c r="C16" s="28" t="s">
        <v>39</v>
      </c>
      <c r="D16" s="29">
        <f>přehled!Q9</f>
        <v>2140</v>
      </c>
      <c r="E16" s="29">
        <f>přehled!R9</f>
        <v>2430</v>
      </c>
      <c r="F16" s="29">
        <f>přehled!S9</f>
        <v>1166</v>
      </c>
      <c r="G16" s="29">
        <f>přehled!T9</f>
        <v>0</v>
      </c>
      <c r="H16" s="29">
        <f>přehled!U9</f>
        <v>2130</v>
      </c>
      <c r="I16" s="29">
        <f>přehled!V9</f>
        <v>4860</v>
      </c>
      <c r="J16" s="29">
        <f>přehled!W9</f>
        <v>2090</v>
      </c>
      <c r="K16" s="29">
        <f>přehled!X9</f>
        <v>2110</v>
      </c>
      <c r="L16" s="29">
        <f>přehled!Y9</f>
        <v>2350</v>
      </c>
      <c r="M16" s="29">
        <f>přehled!Z9</f>
        <v>0</v>
      </c>
      <c r="N16" s="29">
        <f>přehled!Z9</f>
        <v>0</v>
      </c>
      <c r="O16" s="29">
        <f>přehled!AA9</f>
        <v>0</v>
      </c>
      <c r="P16" s="29">
        <f>přehled!AB9</f>
        <v>0</v>
      </c>
      <c r="Q16" s="29">
        <f>přehled!AC9</f>
        <v>0</v>
      </c>
      <c r="R16" s="29">
        <f>přehled!AD9</f>
        <v>0</v>
      </c>
      <c r="S16" s="195"/>
    </row>
    <row r="17" ht="13.5" thickTop="1"/>
  </sheetData>
  <mergeCells count="1">
    <mergeCell ref="A4:A8"/>
  </mergeCells>
  <printOptions/>
  <pageMargins left="0.75" right="0.75" top="1" bottom="1" header="0.5" footer="0.5"/>
  <pageSetup fitToHeight="1" fitToWidth="1" horizontalDpi="600" verticalDpi="600" orientation="landscape" paperSize="9" scale="8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2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5.421875" style="0" customWidth="1"/>
  </cols>
  <sheetData>
    <row r="1" ht="6" customHeight="1" thickBot="1"/>
    <row r="2" spans="2:18" ht="14.25" thickBot="1" thickTop="1">
      <c r="B2" s="9" t="s">
        <v>45</v>
      </c>
      <c r="C2" s="10"/>
      <c r="D2" s="10"/>
      <c r="E2" s="11" t="str">
        <f>přehled!F2</f>
        <v>Licoměřice - odval (výtok z drenáže)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56"/>
    </row>
    <row r="3" spans="2:18" ht="13.5" thickTop="1">
      <c r="B3" s="12" t="s">
        <v>0</v>
      </c>
      <c r="C3" s="13"/>
      <c r="D3" s="14">
        <f>přehled!F4</f>
        <v>38321</v>
      </c>
      <c r="E3" s="14">
        <f>přehled!G4</f>
        <v>38448</v>
      </c>
      <c r="F3" s="14">
        <f>přehled!H4</f>
        <v>38547</v>
      </c>
      <c r="G3" s="14">
        <f>přehled!I4</f>
        <v>38638</v>
      </c>
      <c r="H3" s="14">
        <f>přehled!J4</f>
        <v>38813</v>
      </c>
      <c r="I3" s="14">
        <f>přehled!K4</f>
        <v>38916</v>
      </c>
      <c r="J3" s="14">
        <f>přehled!L4</f>
        <v>38996</v>
      </c>
      <c r="K3" s="14">
        <f>přehled!N4</f>
        <v>0</v>
      </c>
      <c r="L3" s="14">
        <f>přehled!O4</f>
        <v>0</v>
      </c>
      <c r="M3" s="14"/>
      <c r="N3" s="14"/>
      <c r="O3" s="14"/>
      <c r="P3" s="14"/>
      <c r="Q3" s="14"/>
      <c r="R3" s="197"/>
    </row>
    <row r="4" spans="2:18" s="86" customFormat="1" ht="12.75">
      <c r="B4" s="83" t="s">
        <v>44</v>
      </c>
      <c r="C4" s="84" t="s">
        <v>38</v>
      </c>
      <c r="D4" s="85">
        <f>přehled!F10</f>
        <v>224</v>
      </c>
      <c r="E4" s="85">
        <f>přehled!G10</f>
        <v>625</v>
      </c>
      <c r="F4" s="85">
        <f>přehled!H10</f>
        <v>724</v>
      </c>
      <c r="G4" s="85">
        <f>přehled!I10</f>
        <v>669</v>
      </c>
      <c r="H4" s="85">
        <f>přehled!J10</f>
        <v>671.6</v>
      </c>
      <c r="I4" s="85">
        <f>přehled!K10</f>
        <v>677</v>
      </c>
      <c r="J4" s="85">
        <f>přehled!L10</f>
        <v>709</v>
      </c>
      <c r="K4" s="85">
        <f>přehled!N10</f>
        <v>0</v>
      </c>
      <c r="L4" s="85">
        <f>přehled!O10</f>
        <v>0</v>
      </c>
      <c r="M4" s="85"/>
      <c r="N4" s="85"/>
      <c r="O4" s="85"/>
      <c r="P4" s="85"/>
      <c r="Q4" s="85"/>
      <c r="R4" s="158"/>
    </row>
    <row r="5" spans="2:18" s="6" customFormat="1" ht="14.25">
      <c r="B5" s="73" t="s">
        <v>3</v>
      </c>
      <c r="C5" s="19"/>
      <c r="D5" s="72">
        <f>přehled!F11</f>
        <v>6.96</v>
      </c>
      <c r="E5" s="72">
        <f>přehled!G11</f>
        <v>3.29</v>
      </c>
      <c r="F5" s="72">
        <f>přehled!H11</f>
        <v>3.44</v>
      </c>
      <c r="G5" s="72">
        <f>přehled!I11</f>
        <v>3.22</v>
      </c>
      <c r="H5" s="72">
        <f>přehled!J11</f>
        <v>3.33</v>
      </c>
      <c r="I5" s="72">
        <f>přehled!K11</f>
        <v>3.27</v>
      </c>
      <c r="J5" s="72">
        <f>přehled!L11</f>
        <v>3.22</v>
      </c>
      <c r="K5" s="72">
        <f>přehled!N11</f>
        <v>0</v>
      </c>
      <c r="L5" s="72">
        <f>přehled!O11</f>
        <v>0</v>
      </c>
      <c r="M5" s="72"/>
      <c r="N5" s="72"/>
      <c r="O5" s="72"/>
      <c r="P5" s="72"/>
      <c r="Q5" s="72"/>
      <c r="R5" s="159"/>
    </row>
    <row r="6" spans="2:18" s="5" customFormat="1" ht="12.75">
      <c r="B6" s="74" t="s">
        <v>4</v>
      </c>
      <c r="C6" s="22" t="s">
        <v>39</v>
      </c>
      <c r="D6" s="71">
        <f>přehled!F12</f>
        <v>1560</v>
      </c>
      <c r="E6" s="71">
        <f>přehled!G12</f>
        <v>4720</v>
      </c>
      <c r="F6" s="71">
        <f>přehled!H12</f>
        <v>4420</v>
      </c>
      <c r="G6" s="71">
        <f>přehled!I12</f>
        <v>4990</v>
      </c>
      <c r="H6" s="71">
        <f>přehled!J12</f>
        <v>4300</v>
      </c>
      <c r="I6" s="71">
        <f>přehled!K12</f>
        <v>4990</v>
      </c>
      <c r="J6" s="71">
        <f>přehled!L12</f>
        <v>4620</v>
      </c>
      <c r="K6" s="71">
        <f>přehled!N12</f>
        <v>0</v>
      </c>
      <c r="L6" s="71">
        <f>přehled!O12</f>
        <v>0</v>
      </c>
      <c r="M6" s="71"/>
      <c r="N6" s="71"/>
      <c r="O6" s="71"/>
      <c r="P6" s="71"/>
      <c r="Q6" s="71"/>
      <c r="R6" s="160"/>
    </row>
    <row r="7" spans="2:18" s="59" customFormat="1" ht="12.75">
      <c r="B7" s="75" t="s">
        <v>5</v>
      </c>
      <c r="C7" s="58" t="s">
        <v>15</v>
      </c>
      <c r="D7" s="70">
        <f>přehled!F13</f>
        <v>9.91</v>
      </c>
      <c r="E7" s="70">
        <f>přehled!G13</f>
        <v>0</v>
      </c>
      <c r="F7" s="70">
        <f>přehled!H13</f>
        <v>0</v>
      </c>
      <c r="G7" s="70">
        <f>přehled!I13</f>
        <v>36.7</v>
      </c>
      <c r="H7" s="70">
        <f>přehled!J13</f>
        <v>27.6</v>
      </c>
      <c r="I7" s="70">
        <f>přehled!K13</f>
        <v>32.9</v>
      </c>
      <c r="J7" s="70">
        <f>přehled!L13</f>
        <v>28.6</v>
      </c>
      <c r="K7" s="70">
        <f>přehled!N13</f>
        <v>0</v>
      </c>
      <c r="L7" s="70">
        <f>přehled!O13</f>
        <v>0</v>
      </c>
      <c r="M7" s="70"/>
      <c r="N7" s="70"/>
      <c r="O7" s="70"/>
      <c r="P7" s="70"/>
      <c r="Q7" s="70"/>
      <c r="R7" s="161"/>
    </row>
    <row r="8" spans="2:18" s="61" customFormat="1" ht="12.75">
      <c r="B8" s="76" t="s">
        <v>6</v>
      </c>
      <c r="C8" s="60" t="s">
        <v>15</v>
      </c>
      <c r="D8" s="69">
        <f>přehled!F14</f>
        <v>3</v>
      </c>
      <c r="E8" s="69">
        <f>přehled!G14</f>
        <v>18.1</v>
      </c>
      <c r="F8" s="69">
        <f>přehled!H14</f>
        <v>16.8</v>
      </c>
      <c r="G8" s="69">
        <f>přehled!I14</f>
        <v>22.4</v>
      </c>
      <c r="H8" s="69">
        <f>přehled!J14</f>
        <v>15.2</v>
      </c>
      <c r="I8" s="69">
        <f>přehled!K14</f>
        <v>20.1</v>
      </c>
      <c r="J8" s="69">
        <f>přehled!L14</f>
        <v>19.6</v>
      </c>
      <c r="K8" s="69">
        <f>přehled!N14</f>
        <v>0</v>
      </c>
      <c r="L8" s="69">
        <f>přehled!O14</f>
        <v>0</v>
      </c>
      <c r="M8" s="69"/>
      <c r="N8" s="69"/>
      <c r="O8" s="69"/>
      <c r="P8" s="69"/>
      <c r="Q8" s="69"/>
      <c r="R8" s="162"/>
    </row>
    <row r="9" spans="2:18" s="63" customFormat="1" ht="12.75">
      <c r="B9" s="77" t="s">
        <v>7</v>
      </c>
      <c r="C9" s="62" t="s">
        <v>15</v>
      </c>
      <c r="D9" s="68">
        <f>přehled!F15</f>
        <v>18.1</v>
      </c>
      <c r="E9" s="68">
        <f>přehled!G15</f>
        <v>0</v>
      </c>
      <c r="F9" s="68">
        <f>přehled!H15</f>
        <v>0</v>
      </c>
      <c r="G9" s="68">
        <f>přehled!I15</f>
        <v>0</v>
      </c>
      <c r="H9" s="68">
        <f>přehled!J15</f>
        <v>0</v>
      </c>
      <c r="I9" s="68">
        <f>přehled!K15</f>
        <v>0</v>
      </c>
      <c r="J9" s="68">
        <f>přehled!L15</f>
        <v>0</v>
      </c>
      <c r="K9" s="68">
        <f>přehled!N15</f>
        <v>0</v>
      </c>
      <c r="L9" s="68">
        <f>přehled!O15</f>
        <v>0</v>
      </c>
      <c r="M9" s="68"/>
      <c r="N9" s="68"/>
      <c r="O9" s="68"/>
      <c r="P9" s="68"/>
      <c r="Q9" s="68"/>
      <c r="R9" s="163"/>
    </row>
    <row r="10" spans="2:18" s="7" customFormat="1" ht="12.75">
      <c r="B10" s="78" t="s">
        <v>8</v>
      </c>
      <c r="C10" s="25" t="s">
        <v>16</v>
      </c>
      <c r="D10" s="67">
        <f>přehled!F16</f>
        <v>1560</v>
      </c>
      <c r="E10" s="67">
        <f>přehled!G16</f>
        <v>4630</v>
      </c>
      <c r="F10" s="67">
        <f>přehled!H16</f>
        <v>4770</v>
      </c>
      <c r="G10" s="67">
        <f>přehled!I16</f>
        <v>4680</v>
      </c>
      <c r="H10" s="67">
        <f>přehled!J16</f>
        <v>4490</v>
      </c>
      <c r="I10" s="67">
        <f>přehled!K16</f>
        <v>5510</v>
      </c>
      <c r="J10" s="67">
        <f>přehled!L16</f>
        <v>5090</v>
      </c>
      <c r="K10" s="67">
        <f>přehled!N16</f>
        <v>0</v>
      </c>
      <c r="L10" s="67">
        <f>přehled!O16</f>
        <v>0</v>
      </c>
      <c r="M10" s="67"/>
      <c r="N10" s="67"/>
      <c r="O10" s="67"/>
      <c r="P10" s="67"/>
      <c r="Q10" s="67"/>
      <c r="R10" s="198"/>
    </row>
    <row r="11" spans="2:18" s="65" customFormat="1" ht="13.5" thickBot="1">
      <c r="B11" s="79" t="s">
        <v>46</v>
      </c>
      <c r="C11" s="64" t="s">
        <v>16</v>
      </c>
      <c r="D11" s="66">
        <f>přehled!F17</f>
        <v>1.77</v>
      </c>
      <c r="E11" s="66">
        <f>přehled!G17</f>
        <v>3.1</v>
      </c>
      <c r="F11" s="66">
        <f>přehled!H17</f>
        <v>2.27</v>
      </c>
      <c r="G11" s="66">
        <f>přehled!I17</f>
        <v>3.12</v>
      </c>
      <c r="H11" s="66">
        <f>přehled!J17</f>
        <v>2.3</v>
      </c>
      <c r="I11" s="66">
        <f>přehled!K17</f>
        <v>5.86</v>
      </c>
      <c r="J11" s="66">
        <f>přehled!L17</f>
        <v>6.2</v>
      </c>
      <c r="K11" s="66">
        <f>přehled!N17</f>
        <v>0</v>
      </c>
      <c r="L11" s="66">
        <f>přehled!O17</f>
        <v>0</v>
      </c>
      <c r="M11" s="66"/>
      <c r="N11" s="66"/>
      <c r="O11" s="66"/>
      <c r="P11" s="66"/>
      <c r="Q11" s="66"/>
      <c r="R11" s="199"/>
    </row>
    <row r="12" ht="5.25" customHeight="1" thickBot="1" thickTop="1"/>
    <row r="13" spans="2:18" ht="14.25" thickBot="1" thickTop="1">
      <c r="B13" s="9" t="s">
        <v>45</v>
      </c>
      <c r="C13" s="10"/>
      <c r="D13" s="10"/>
      <c r="E13" s="10"/>
      <c r="F13" s="11" t="str">
        <f>přehled!Q2</f>
        <v>Licoměřice - důlní jáma J-56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56"/>
    </row>
    <row r="14" spans="2:18" ht="13.5" thickTop="1">
      <c r="B14" s="12" t="s">
        <v>0</v>
      </c>
      <c r="C14" s="13"/>
      <c r="D14" s="14">
        <f>přehled!P4</f>
        <v>38266</v>
      </c>
      <c r="E14" s="14">
        <f>přehled!Q4</f>
        <v>38321</v>
      </c>
      <c r="F14" s="14">
        <f>přehled!R4</f>
        <v>38420</v>
      </c>
      <c r="G14" s="14">
        <f>přehled!S4</f>
        <v>38448</v>
      </c>
      <c r="H14" s="14">
        <f>přehled!T4</f>
        <v>38547</v>
      </c>
      <c r="I14" s="14">
        <f>přehled!U4</f>
        <v>38638</v>
      </c>
      <c r="J14" s="14">
        <f>přehled!V4</f>
        <v>38757</v>
      </c>
      <c r="K14" s="14">
        <f>přehled!W4</f>
        <v>38813</v>
      </c>
      <c r="L14" s="14">
        <f>přehled!X4</f>
        <v>38916</v>
      </c>
      <c r="M14" s="14">
        <f>přehled!Y4</f>
        <v>38996</v>
      </c>
      <c r="N14" s="14">
        <f>přehled!Z4</f>
        <v>0</v>
      </c>
      <c r="O14" s="14">
        <f>přehled!AA4</f>
        <v>0</v>
      </c>
      <c r="P14" s="14">
        <f>přehled!AB4</f>
        <v>0</v>
      </c>
      <c r="Q14" s="14">
        <f>přehled!AC4</f>
        <v>0</v>
      </c>
      <c r="R14" s="197">
        <f>přehled!AD4</f>
        <v>0</v>
      </c>
    </row>
    <row r="15" spans="2:18" s="86" customFormat="1" ht="12.75">
      <c r="B15" s="83" t="s">
        <v>44</v>
      </c>
      <c r="C15" s="84" t="s">
        <v>38</v>
      </c>
      <c r="D15" s="85">
        <f>přehled!P10</f>
        <v>0</v>
      </c>
      <c r="E15" s="85">
        <f>přehled!Q10</f>
        <v>222</v>
      </c>
      <c r="F15" s="85">
        <f>přehled!R10</f>
        <v>247</v>
      </c>
      <c r="G15" s="85">
        <f>přehled!S10</f>
        <v>391</v>
      </c>
      <c r="H15" s="85">
        <f>přehled!T10</f>
        <v>455</v>
      </c>
      <c r="I15" s="85">
        <f>přehled!U10</f>
        <v>248</v>
      </c>
      <c r="J15" s="85">
        <f>přehled!V10</f>
        <v>266</v>
      </c>
      <c r="K15" s="85">
        <f>přehled!W10</f>
        <v>483.5</v>
      </c>
      <c r="L15" s="85">
        <f>přehled!X10</f>
        <v>369</v>
      </c>
      <c r="M15" s="85">
        <f>přehled!Y10</f>
        <v>289</v>
      </c>
      <c r="N15" s="85">
        <f>přehled!Z10</f>
        <v>0</v>
      </c>
      <c r="O15" s="85">
        <f>přehled!AA10</f>
        <v>0</v>
      </c>
      <c r="P15" s="85">
        <f>přehled!AB10</f>
        <v>0</v>
      </c>
      <c r="Q15" s="85">
        <f>přehled!AC10</f>
        <v>0</v>
      </c>
      <c r="R15" s="158">
        <f>přehled!AD10</f>
        <v>0</v>
      </c>
    </row>
    <row r="16" spans="2:18" s="6" customFormat="1" ht="14.25">
      <c r="B16" s="73" t="s">
        <v>3</v>
      </c>
      <c r="C16" s="19"/>
      <c r="D16" s="72">
        <f>přehled!P11</f>
        <v>6.33</v>
      </c>
      <c r="E16" s="72">
        <f>přehled!Q11</f>
        <v>3.68</v>
      </c>
      <c r="F16" s="72">
        <f>přehled!R11</f>
        <v>5.95</v>
      </c>
      <c r="G16" s="72">
        <f>přehled!S11</f>
        <v>4.75</v>
      </c>
      <c r="H16" s="72">
        <f>přehled!T11</f>
        <v>3.24</v>
      </c>
      <c r="I16" s="72">
        <f>přehled!U11</f>
        <v>5.98</v>
      </c>
      <c r="J16" s="72">
        <f>přehled!V11</f>
        <v>5.69</v>
      </c>
      <c r="K16" s="72">
        <f>přehled!W11</f>
        <v>3.62</v>
      </c>
      <c r="L16" s="72">
        <f>přehled!X11</f>
        <v>6.01</v>
      </c>
      <c r="M16" s="72">
        <f>přehled!Y11</f>
        <v>5.89</v>
      </c>
      <c r="N16" s="72">
        <f>přehled!Z11</f>
        <v>0</v>
      </c>
      <c r="O16" s="72">
        <f>přehled!AA11</f>
        <v>0</v>
      </c>
      <c r="P16" s="72">
        <f>přehled!AB11</f>
        <v>0</v>
      </c>
      <c r="Q16" s="72">
        <f>přehled!AC11</f>
        <v>0</v>
      </c>
      <c r="R16" s="159">
        <f>přehled!AD11</f>
        <v>0</v>
      </c>
    </row>
    <row r="17" spans="2:18" s="5" customFormat="1" ht="12.75">
      <c r="B17" s="74" t="s">
        <v>4</v>
      </c>
      <c r="C17" s="22" t="s">
        <v>39</v>
      </c>
      <c r="D17" s="71">
        <f>přehled!P12</f>
        <v>2460</v>
      </c>
      <c r="E17" s="71">
        <f>přehled!Q12</f>
        <v>2350</v>
      </c>
      <c r="F17" s="71">
        <f>přehled!R12</f>
        <v>2470</v>
      </c>
      <c r="G17" s="71">
        <f>přehled!S12</f>
        <v>2240</v>
      </c>
      <c r="H17" s="71">
        <f>přehled!T12</f>
        <v>2580</v>
      </c>
      <c r="I17" s="71">
        <f>přehled!U12</f>
        <v>2180</v>
      </c>
      <c r="J17" s="71">
        <f>přehled!V12</f>
        <v>2270</v>
      </c>
      <c r="K17" s="71">
        <f>přehled!W12</f>
        <v>2100</v>
      </c>
      <c r="L17" s="71">
        <f>přehled!X12</f>
        <v>2070</v>
      </c>
      <c r="M17" s="71">
        <f>přehled!Y12</f>
        <v>2380</v>
      </c>
      <c r="N17" s="71">
        <f>přehled!Z12</f>
        <v>0</v>
      </c>
      <c r="O17" s="71">
        <f>přehled!AA12</f>
        <v>0</v>
      </c>
      <c r="P17" s="71">
        <f>přehled!AB12</f>
        <v>0</v>
      </c>
      <c r="Q17" s="71">
        <f>přehled!AC12</f>
        <v>0</v>
      </c>
      <c r="R17" s="160">
        <f>přehled!AD12</f>
        <v>0</v>
      </c>
    </row>
    <row r="18" spans="2:18" s="59" customFormat="1" ht="12.75">
      <c r="B18" s="75" t="s">
        <v>5</v>
      </c>
      <c r="C18" s="58" t="s">
        <v>15</v>
      </c>
      <c r="D18" s="70">
        <f>přehled!P13</f>
        <v>15.3</v>
      </c>
      <c r="E18" s="70">
        <f>přehled!Q13</f>
        <v>16</v>
      </c>
      <c r="F18" s="70">
        <f>přehled!R13</f>
        <v>13.3</v>
      </c>
      <c r="G18" s="70">
        <f>přehled!S13</f>
        <v>11.8</v>
      </c>
      <c r="H18" s="70">
        <f>přehled!T13</f>
        <v>15</v>
      </c>
      <c r="I18" s="70">
        <f>přehled!U13</f>
        <v>12.2</v>
      </c>
      <c r="J18" s="70">
        <f>přehled!V13</f>
        <v>12.2</v>
      </c>
      <c r="K18" s="70">
        <f>přehled!W13</f>
        <v>10.4</v>
      </c>
      <c r="L18" s="70">
        <f>přehled!X13</f>
        <v>10.5</v>
      </c>
      <c r="M18" s="70">
        <f>přehled!Y13</f>
        <v>13.3</v>
      </c>
      <c r="N18" s="70">
        <f>přehled!Z13</f>
        <v>0</v>
      </c>
      <c r="O18" s="70">
        <f>přehled!AA13</f>
        <v>0</v>
      </c>
      <c r="P18" s="70">
        <f>přehled!AB13</f>
        <v>0</v>
      </c>
      <c r="Q18" s="70">
        <f>přehled!AC13</f>
        <v>0</v>
      </c>
      <c r="R18" s="161">
        <f>přehled!AD13</f>
        <v>0</v>
      </c>
    </row>
    <row r="19" spans="2:18" s="61" customFormat="1" ht="12.75">
      <c r="B19" s="76" t="s">
        <v>6</v>
      </c>
      <c r="C19" s="60" t="s">
        <v>15</v>
      </c>
      <c r="D19" s="69">
        <f>přehled!P14</f>
        <v>8.5</v>
      </c>
      <c r="E19" s="69">
        <f>přehled!Q14</f>
        <v>6.9</v>
      </c>
      <c r="F19" s="69">
        <f>přehled!R14</f>
        <v>9.5</v>
      </c>
      <c r="G19" s="69">
        <f>přehled!S14</f>
        <v>8</v>
      </c>
      <c r="H19" s="69">
        <f>přehled!T14</f>
        <v>8.7</v>
      </c>
      <c r="I19" s="69">
        <f>přehled!U14</f>
        <v>9.7</v>
      </c>
      <c r="J19" s="69">
        <f>přehled!V14</f>
        <v>9</v>
      </c>
      <c r="K19" s="69">
        <f>přehled!W14</f>
        <v>7.3</v>
      </c>
      <c r="L19" s="69">
        <f>přehled!X14</f>
        <v>6.59</v>
      </c>
      <c r="M19" s="69">
        <f>přehled!Y14</f>
        <v>7.17</v>
      </c>
      <c r="N19" s="69">
        <f>přehled!Z14</f>
        <v>0</v>
      </c>
      <c r="O19" s="69">
        <f>přehled!AA14</f>
        <v>0</v>
      </c>
      <c r="P19" s="69">
        <f>přehled!AB14</f>
        <v>0</v>
      </c>
      <c r="Q19" s="69">
        <f>přehled!AC14</f>
        <v>0</v>
      </c>
      <c r="R19" s="162">
        <f>přehled!AD14</f>
        <v>0</v>
      </c>
    </row>
    <row r="20" spans="2:18" s="63" customFormat="1" ht="12.75">
      <c r="B20" s="77" t="s">
        <v>7</v>
      </c>
      <c r="C20" s="62" t="s">
        <v>15</v>
      </c>
      <c r="D20" s="68">
        <f>přehled!P15</f>
        <v>3.7</v>
      </c>
      <c r="E20" s="68">
        <f>přehled!Q15</f>
        <v>0</v>
      </c>
      <c r="F20" s="68">
        <f>přehled!R15</f>
        <v>2.4</v>
      </c>
      <c r="G20" s="68">
        <f>přehled!S15</f>
        <v>0.4</v>
      </c>
      <c r="H20" s="68">
        <f>přehled!T15</f>
        <v>0</v>
      </c>
      <c r="I20" s="68">
        <f>přehled!U15</f>
        <v>3</v>
      </c>
      <c r="J20" s="68">
        <f>přehled!V15</f>
        <v>1.7</v>
      </c>
      <c r="K20" s="68">
        <f>přehled!W15</f>
        <v>0</v>
      </c>
      <c r="L20" s="68">
        <f>přehled!X15</f>
        <v>1.73</v>
      </c>
      <c r="M20" s="68">
        <f>přehled!Y15</f>
        <v>1.5</v>
      </c>
      <c r="N20" s="68">
        <f>přehled!Z15</f>
        <v>0</v>
      </c>
      <c r="O20" s="68">
        <f>přehled!AA15</f>
        <v>0</v>
      </c>
      <c r="P20" s="68">
        <f>přehled!AB15</f>
        <v>0</v>
      </c>
      <c r="Q20" s="68">
        <f>přehled!AC15</f>
        <v>0</v>
      </c>
      <c r="R20" s="163">
        <f>přehled!AD15</f>
        <v>0</v>
      </c>
    </row>
    <row r="21" spans="2:18" s="7" customFormat="1" ht="12.75">
      <c r="B21" s="78" t="s">
        <v>8</v>
      </c>
      <c r="C21" s="25" t="s">
        <v>16</v>
      </c>
      <c r="D21" s="67">
        <f>přehled!P16</f>
        <v>2470</v>
      </c>
      <c r="E21" s="67">
        <f>přehled!Q16</f>
        <v>2260</v>
      </c>
      <c r="F21" s="67">
        <f>přehled!R16</f>
        <v>2260</v>
      </c>
      <c r="G21" s="67">
        <f>přehled!S16</f>
        <v>1910</v>
      </c>
      <c r="H21" s="67">
        <f>přehled!T16</f>
        <v>2280</v>
      </c>
      <c r="I21" s="67">
        <f>přehled!U16</f>
        <v>1980</v>
      </c>
      <c r="J21" s="67">
        <f>přehled!V16</f>
        <v>1900</v>
      </c>
      <c r="K21" s="67">
        <f>přehled!W16</f>
        <v>1800</v>
      </c>
      <c r="L21" s="67">
        <f>přehled!X16</f>
        <v>1840</v>
      </c>
      <c r="M21" s="67">
        <f>přehled!Y16</f>
        <v>2290</v>
      </c>
      <c r="N21" s="67">
        <f>přehled!Z16</f>
        <v>0</v>
      </c>
      <c r="O21" s="67">
        <f>přehled!AA16</f>
        <v>0</v>
      </c>
      <c r="P21" s="67">
        <f>přehled!AB16</f>
        <v>0</v>
      </c>
      <c r="Q21" s="67">
        <f>přehled!AC16</f>
        <v>0</v>
      </c>
      <c r="R21" s="198">
        <f>přehled!AD16</f>
        <v>0</v>
      </c>
    </row>
    <row r="22" spans="2:18" s="65" customFormat="1" ht="13.5" thickBot="1">
      <c r="B22" s="79" t="s">
        <v>46</v>
      </c>
      <c r="C22" s="64" t="s">
        <v>16</v>
      </c>
      <c r="D22" s="66">
        <f>přehled!P17</f>
        <v>24.5</v>
      </c>
      <c r="E22" s="66">
        <f>přehled!Q17</f>
        <v>8.81</v>
      </c>
      <c r="F22" s="66">
        <f>přehled!R17</f>
        <v>22.6</v>
      </c>
      <c r="G22" s="66">
        <f>přehled!S17</f>
        <v>14.9</v>
      </c>
      <c r="H22" s="66">
        <f>přehled!T17</f>
        <v>3.94</v>
      </c>
      <c r="I22" s="66">
        <f>přehled!U17</f>
        <v>19</v>
      </c>
      <c r="J22" s="66">
        <f>přehled!V17</f>
        <v>15.8</v>
      </c>
      <c r="K22" s="66">
        <f>přehled!W17</f>
        <v>8.78</v>
      </c>
      <c r="L22" s="66">
        <f>přehled!X17</f>
        <v>11.1</v>
      </c>
      <c r="M22" s="66">
        <f>přehled!Y17</f>
        <v>16.5</v>
      </c>
      <c r="N22" s="66">
        <f>přehled!Z17</f>
        <v>0</v>
      </c>
      <c r="O22" s="66">
        <f>přehled!AA17</f>
        <v>0</v>
      </c>
      <c r="P22" s="66">
        <f>přehled!AB17</f>
        <v>0</v>
      </c>
      <c r="Q22" s="66">
        <f>přehled!AC17</f>
        <v>0</v>
      </c>
      <c r="R22" s="199">
        <f>přehled!AD17</f>
        <v>0</v>
      </c>
    </row>
    <row r="23" ht="13.5" thickTop="1"/>
  </sheetData>
  <printOptions/>
  <pageMargins left="0.75" right="0.75" top="1" bottom="1" header="0.5" footer="0.5"/>
  <pageSetup fitToHeight="1" fitToWidth="1" horizontalDpi="600" verticalDpi="600" orientation="landscape" paperSize="9" scale="6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5.421875" style="0" customWidth="1"/>
    <col min="3" max="3" width="6.28125" style="0" customWidth="1"/>
  </cols>
  <sheetData>
    <row r="1" ht="6" customHeight="1" thickBot="1"/>
    <row r="2" spans="2:19" ht="14.25" thickBot="1" thickTop="1">
      <c r="B2" s="9" t="s">
        <v>45</v>
      </c>
      <c r="C2" s="10"/>
      <c r="D2" s="10"/>
      <c r="E2" s="10"/>
      <c r="F2" s="11" t="str">
        <f>přehled!F2</f>
        <v>Licoměřice - odval (výtok z drenáže)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56"/>
    </row>
    <row r="3" spans="2:19" ht="13.5" thickTop="1">
      <c r="B3" s="12" t="s">
        <v>0</v>
      </c>
      <c r="C3" s="13"/>
      <c r="D3" s="140">
        <f>přehled!F4</f>
        <v>38321</v>
      </c>
      <c r="E3" s="140">
        <f>přehled!G4</f>
        <v>38448</v>
      </c>
      <c r="F3" s="140">
        <f>přehled!H4</f>
        <v>38547</v>
      </c>
      <c r="G3" s="140">
        <f>přehled!I4</f>
        <v>38638</v>
      </c>
      <c r="H3" s="140">
        <f>přehled!J4</f>
        <v>38813</v>
      </c>
      <c r="I3" s="140">
        <f>přehled!K4</f>
        <v>38916</v>
      </c>
      <c r="J3" s="140">
        <f>přehled!L4</f>
        <v>38996</v>
      </c>
      <c r="K3" s="140">
        <f>přehled!N4</f>
        <v>0</v>
      </c>
      <c r="L3" s="140">
        <f>přehled!O4</f>
        <v>0</v>
      </c>
      <c r="M3" s="140"/>
      <c r="N3" s="140"/>
      <c r="O3" s="140"/>
      <c r="P3" s="140"/>
      <c r="Q3" s="140"/>
      <c r="R3" s="140"/>
      <c r="S3" s="157"/>
    </row>
    <row r="4" spans="2:19" s="86" customFormat="1" ht="12.75">
      <c r="B4" s="83" t="s">
        <v>9</v>
      </c>
      <c r="C4" s="84" t="s">
        <v>16</v>
      </c>
      <c r="D4" s="85">
        <f>přehled!F18</f>
        <v>7.6</v>
      </c>
      <c r="E4" s="85">
        <f>přehled!G18</f>
        <v>18.9</v>
      </c>
      <c r="F4" s="85">
        <f>přehled!H18</f>
        <v>18.9</v>
      </c>
      <c r="G4" s="85">
        <f>přehled!I18</f>
        <v>20.1</v>
      </c>
      <c r="H4" s="85">
        <f>přehled!J18</f>
        <v>17.2</v>
      </c>
      <c r="I4" s="85">
        <f>přehled!K18</f>
        <v>17.2</v>
      </c>
      <c r="J4" s="85">
        <f>přehled!L18</f>
        <v>77.1</v>
      </c>
      <c r="K4" s="85">
        <f>přehled!N18</f>
        <v>0</v>
      </c>
      <c r="L4" s="85">
        <f>přehled!O18</f>
        <v>0</v>
      </c>
      <c r="M4" s="85"/>
      <c r="N4" s="85"/>
      <c r="O4" s="85"/>
      <c r="P4" s="85"/>
      <c r="Q4" s="85"/>
      <c r="R4" s="85"/>
      <c r="S4" s="158"/>
    </row>
    <row r="5" spans="2:19" s="6" customFormat="1" ht="12.75">
      <c r="B5" s="88" t="s">
        <v>10</v>
      </c>
      <c r="C5" s="87" t="s">
        <v>16</v>
      </c>
      <c r="D5" s="72">
        <f>přehled!F19</f>
        <v>26</v>
      </c>
      <c r="E5" s="72">
        <f>přehled!G19</f>
        <v>5.1</v>
      </c>
      <c r="F5" s="72">
        <f>přehled!H19</f>
        <v>7.4</v>
      </c>
      <c r="G5" s="72">
        <f>přehled!I19</f>
        <v>5</v>
      </c>
      <c r="H5" s="72">
        <f>přehled!J19</f>
        <v>8.1</v>
      </c>
      <c r="I5" s="72">
        <f>přehled!K19</f>
        <v>4.6</v>
      </c>
      <c r="J5" s="72">
        <f>přehled!L19</f>
        <v>13</v>
      </c>
      <c r="K5" s="72">
        <f>přehled!N19</f>
        <v>0</v>
      </c>
      <c r="L5" s="72">
        <f>přehled!O19</f>
        <v>0</v>
      </c>
      <c r="M5" s="72"/>
      <c r="N5" s="72"/>
      <c r="O5" s="72"/>
      <c r="P5" s="72"/>
      <c r="Q5" s="72"/>
      <c r="R5" s="72"/>
      <c r="S5" s="159"/>
    </row>
    <row r="6" spans="2:19" s="5" customFormat="1" ht="12.75">
      <c r="B6" s="89" t="s">
        <v>11</v>
      </c>
      <c r="C6" s="22" t="s">
        <v>16</v>
      </c>
      <c r="D6" s="71">
        <f>přehled!F20</f>
        <v>150</v>
      </c>
      <c r="E6" s="71">
        <f>přehled!G20</f>
        <v>425</v>
      </c>
      <c r="F6" s="71">
        <f>přehled!H20</f>
        <v>468</v>
      </c>
      <c r="G6" s="71">
        <f>přehled!I20</f>
        <v>502</v>
      </c>
      <c r="H6" s="71">
        <f>přehled!J20</f>
        <v>467</v>
      </c>
      <c r="I6" s="71">
        <f>přehled!K20</f>
        <v>461</v>
      </c>
      <c r="J6" s="71">
        <f>přehled!L20</f>
        <v>436</v>
      </c>
      <c r="K6" s="71">
        <f>přehled!N20</f>
        <v>0</v>
      </c>
      <c r="L6" s="71">
        <f>přehled!O20</f>
        <v>0</v>
      </c>
      <c r="M6" s="71"/>
      <c r="N6" s="71"/>
      <c r="O6" s="71"/>
      <c r="P6" s="71"/>
      <c r="Q6" s="71"/>
      <c r="R6" s="71"/>
      <c r="S6" s="160"/>
    </row>
    <row r="7" spans="2:19" s="59" customFormat="1" ht="12.75">
      <c r="B7" s="90" t="s">
        <v>12</v>
      </c>
      <c r="C7" s="58" t="s">
        <v>16</v>
      </c>
      <c r="D7" s="70">
        <f>přehled!F21</f>
        <v>150</v>
      </c>
      <c r="E7" s="70">
        <f>přehled!G21</f>
        <v>450</v>
      </c>
      <c r="F7" s="70">
        <f>přehled!H21</f>
        <v>464</v>
      </c>
      <c r="G7" s="70">
        <f>přehled!I21</f>
        <v>588</v>
      </c>
      <c r="H7" s="70">
        <f>přehled!J21</f>
        <v>388</v>
      </c>
      <c r="I7" s="70">
        <f>přehled!K21</f>
        <v>519</v>
      </c>
      <c r="J7" s="70">
        <f>přehled!L21</f>
        <v>430</v>
      </c>
      <c r="K7" s="70">
        <f>přehled!N21</f>
        <v>0</v>
      </c>
      <c r="L7" s="70">
        <f>přehled!O21</f>
        <v>0</v>
      </c>
      <c r="M7" s="70"/>
      <c r="N7" s="70"/>
      <c r="O7" s="70"/>
      <c r="P7" s="70"/>
      <c r="Q7" s="70"/>
      <c r="R7" s="70"/>
      <c r="S7" s="161"/>
    </row>
    <row r="8" spans="2:19" s="61" customFormat="1" ht="12.75">
      <c r="B8" s="91" t="s">
        <v>13</v>
      </c>
      <c r="C8" s="60" t="s">
        <v>16</v>
      </c>
      <c r="D8" s="69">
        <f>přehled!F22</f>
        <v>1.6</v>
      </c>
      <c r="E8" s="69">
        <f>přehled!G22</f>
        <v>47.6</v>
      </c>
      <c r="F8" s="69">
        <f>přehled!H22</f>
        <v>41.4</v>
      </c>
      <c r="G8" s="69">
        <f>přehled!I22</f>
        <v>61.7</v>
      </c>
      <c r="H8" s="69">
        <f>přehled!J22</f>
        <v>37.8</v>
      </c>
      <c r="I8" s="69">
        <f>přehled!K22</f>
        <v>59.6</v>
      </c>
      <c r="J8" s="69">
        <f>přehled!L22</f>
        <v>48.3</v>
      </c>
      <c r="K8" s="69">
        <f>přehled!N22</f>
        <v>0</v>
      </c>
      <c r="L8" s="69">
        <f>přehled!O22</f>
        <v>0</v>
      </c>
      <c r="M8" s="69"/>
      <c r="N8" s="69"/>
      <c r="O8" s="69"/>
      <c r="P8" s="69"/>
      <c r="Q8" s="69"/>
      <c r="R8" s="69"/>
      <c r="S8" s="162"/>
    </row>
    <row r="9" spans="2:19" s="61" customFormat="1" ht="14.25">
      <c r="B9" s="147" t="s">
        <v>64</v>
      </c>
      <c r="C9" s="148" t="s">
        <v>16</v>
      </c>
      <c r="D9" s="152"/>
      <c r="E9" s="152"/>
      <c r="F9" s="152"/>
      <c r="G9" s="152"/>
      <c r="H9" s="152"/>
      <c r="I9" s="152">
        <f>přehled!K23</f>
        <v>59.6</v>
      </c>
      <c r="J9" s="152">
        <f>přehled!L23</f>
        <v>47.8</v>
      </c>
      <c r="K9" s="151">
        <f>přehled!N23</f>
        <v>0</v>
      </c>
      <c r="L9" s="151">
        <f>přehled!O23</f>
        <v>0</v>
      </c>
      <c r="M9" s="69"/>
      <c r="N9" s="69"/>
      <c r="O9" s="69"/>
      <c r="P9" s="69"/>
      <c r="Q9" s="69"/>
      <c r="R9" s="69"/>
      <c r="S9" s="162"/>
    </row>
    <row r="10" spans="2:19" s="63" customFormat="1" ht="12.75">
      <c r="B10" s="92" t="s">
        <v>14</v>
      </c>
      <c r="C10" s="62" t="s">
        <v>16</v>
      </c>
      <c r="D10" s="153">
        <f>přehled!F24</f>
        <v>5.5</v>
      </c>
      <c r="E10" s="153">
        <f>přehled!G24</f>
        <v>4.87</v>
      </c>
      <c r="F10" s="153">
        <f>přehled!H24</f>
        <v>5.19</v>
      </c>
      <c r="G10" s="153">
        <f>přehled!I24</f>
        <v>10.5</v>
      </c>
      <c r="H10" s="153">
        <f>přehled!J24</f>
        <v>4.12</v>
      </c>
      <c r="I10" s="153">
        <f>přehled!K24</f>
        <v>4.32</v>
      </c>
      <c r="J10" s="153">
        <f>přehled!L24</f>
        <v>18.3</v>
      </c>
      <c r="K10" s="68">
        <f>přehled!N24</f>
        <v>0</v>
      </c>
      <c r="L10" s="68">
        <f>přehled!O24</f>
        <v>0</v>
      </c>
      <c r="M10" s="68"/>
      <c r="N10" s="68"/>
      <c r="O10" s="68"/>
      <c r="P10" s="68"/>
      <c r="Q10" s="68"/>
      <c r="R10" s="68"/>
      <c r="S10" s="163"/>
    </row>
    <row r="11" spans="2:19" s="63" customFormat="1" ht="14.25">
      <c r="B11" s="149" t="s">
        <v>65</v>
      </c>
      <c r="C11" s="150" t="s">
        <v>16</v>
      </c>
      <c r="D11" s="154"/>
      <c r="E11" s="154"/>
      <c r="F11" s="154"/>
      <c r="G11" s="154">
        <f>přehled!I25</f>
        <v>1.9</v>
      </c>
      <c r="H11" s="154">
        <f>přehled!J25</f>
        <v>0</v>
      </c>
      <c r="I11" s="154">
        <f>přehled!K25</f>
        <v>1.8</v>
      </c>
      <c r="J11" s="154">
        <f>přehled!L25</f>
        <v>0.5</v>
      </c>
      <c r="K11" s="155">
        <f>přehled!N25</f>
        <v>0</v>
      </c>
      <c r="L11" s="155">
        <f>přehled!O25</f>
        <v>0</v>
      </c>
      <c r="M11" s="146"/>
      <c r="N11" s="146"/>
      <c r="O11" s="146"/>
      <c r="P11" s="146"/>
      <c r="Q11" s="146"/>
      <c r="R11" s="146"/>
      <c r="S11" s="164"/>
    </row>
    <row r="12" spans="2:19" s="7" customFormat="1" ht="15" thickBot="1">
      <c r="B12" s="80" t="s">
        <v>47</v>
      </c>
      <c r="C12" s="81" t="s">
        <v>16</v>
      </c>
      <c r="D12" s="82">
        <f>přehled!F26</f>
        <v>0.08</v>
      </c>
      <c r="E12" s="82">
        <f>přehled!G26</f>
        <v>0.5</v>
      </c>
      <c r="F12" s="82">
        <f>přehled!H26</f>
        <v>0.5</v>
      </c>
      <c r="G12" s="82">
        <f>přehled!I26</f>
        <v>0.5</v>
      </c>
      <c r="H12" s="82">
        <f>přehled!J26</f>
        <v>0.5</v>
      </c>
      <c r="I12" s="82">
        <f>přehled!K26</f>
        <v>0.5</v>
      </c>
      <c r="J12" s="82">
        <f>přehled!L26</f>
        <v>0.5</v>
      </c>
      <c r="K12" s="82">
        <f>přehled!N26</f>
        <v>0</v>
      </c>
      <c r="L12" s="82">
        <f>přehled!O26</f>
        <v>0</v>
      </c>
      <c r="M12" s="82"/>
      <c r="N12" s="82"/>
      <c r="O12" s="82"/>
      <c r="P12" s="82"/>
      <c r="Q12" s="82"/>
      <c r="R12" s="82"/>
      <c r="S12" s="165"/>
    </row>
    <row r="13" spans="2:19" s="7" customFormat="1" ht="6.75" customHeight="1" thickBot="1" thickTop="1">
      <c r="B13" s="137"/>
      <c r="C13" s="138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</row>
    <row r="14" spans="2:19" s="7" customFormat="1" ht="14.25" thickBot="1" thickTop="1">
      <c r="B14" s="9" t="s">
        <v>45</v>
      </c>
      <c r="C14" s="10"/>
      <c r="D14" s="10"/>
      <c r="E14" s="10"/>
      <c r="F14" s="11" t="str">
        <f>přehled!Q2</f>
        <v>Licoměřice - důlní jáma J-56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56"/>
    </row>
    <row r="15" spans="2:19" s="7" customFormat="1" ht="13.5" thickTop="1">
      <c r="B15" s="12" t="s">
        <v>0</v>
      </c>
      <c r="C15" s="13"/>
      <c r="D15" s="140">
        <f>přehled!P4</f>
        <v>38266</v>
      </c>
      <c r="E15" s="140">
        <f>přehled!Q4</f>
        <v>38321</v>
      </c>
      <c r="F15" s="140">
        <f>přehled!R4</f>
        <v>38420</v>
      </c>
      <c r="G15" s="140">
        <f>přehled!S4</f>
        <v>38448</v>
      </c>
      <c r="H15" s="140">
        <f>přehled!T4</f>
        <v>38547</v>
      </c>
      <c r="I15" s="140">
        <f>přehled!U4</f>
        <v>38638</v>
      </c>
      <c r="J15" s="140">
        <f>přehled!V4</f>
        <v>38757</v>
      </c>
      <c r="K15" s="140">
        <f>přehled!W4</f>
        <v>38813</v>
      </c>
      <c r="L15" s="140">
        <f>přehled!X4</f>
        <v>38916</v>
      </c>
      <c r="M15" s="140">
        <f>přehled!Y4</f>
        <v>38996</v>
      </c>
      <c r="N15" s="140">
        <f>přehled!Z4</f>
        <v>0</v>
      </c>
      <c r="O15" s="140">
        <f>přehled!AA4</f>
        <v>0</v>
      </c>
      <c r="P15" s="140">
        <f>přehled!AB4</f>
        <v>0</v>
      </c>
      <c r="Q15" s="140">
        <f>přehled!AC4</f>
        <v>0</v>
      </c>
      <c r="R15" s="140">
        <f>přehled!AD4</f>
        <v>0</v>
      </c>
      <c r="S15" s="157">
        <f>přehled!AE4</f>
        <v>0</v>
      </c>
    </row>
    <row r="16" spans="2:19" ht="12.75">
      <c r="B16" s="83" t="s">
        <v>9</v>
      </c>
      <c r="C16" s="84" t="s">
        <v>16</v>
      </c>
      <c r="D16" s="85">
        <f>přehled!P18</f>
        <v>29.3</v>
      </c>
      <c r="E16" s="85">
        <f>přehled!Q18</f>
        <v>25.8</v>
      </c>
      <c r="F16" s="85">
        <f>přehled!R18</f>
        <v>22.6</v>
      </c>
      <c r="G16" s="85">
        <f>přehled!S18</f>
        <v>17.3</v>
      </c>
      <c r="H16" s="85">
        <f>přehled!T18</f>
        <v>16.9</v>
      </c>
      <c r="I16" s="85">
        <f>přehled!U18</f>
        <v>19.6</v>
      </c>
      <c r="J16" s="85">
        <f>přehled!V18</f>
        <v>23.2</v>
      </c>
      <c r="K16" s="85">
        <f>přehled!W18</f>
        <v>13.8</v>
      </c>
      <c r="L16" s="85">
        <f>přehled!X18</f>
        <v>18.3</v>
      </c>
      <c r="M16" s="85">
        <f>přehled!Y18</f>
        <v>66.4</v>
      </c>
      <c r="N16" s="85">
        <f>přehled!Z18</f>
        <v>0</v>
      </c>
      <c r="O16" s="85">
        <f>přehled!AA18</f>
        <v>0</v>
      </c>
      <c r="P16" s="85">
        <f>přehled!AB18</f>
        <v>0</v>
      </c>
      <c r="Q16" s="85">
        <f>přehled!AC18</f>
        <v>0</v>
      </c>
      <c r="R16" s="85">
        <f>přehled!AD18</f>
        <v>0</v>
      </c>
      <c r="S16" s="158">
        <f>přehled!AE18</f>
        <v>0</v>
      </c>
    </row>
    <row r="17" spans="2:19" ht="12.75">
      <c r="B17" s="88" t="s">
        <v>10</v>
      </c>
      <c r="C17" s="87" t="s">
        <v>16</v>
      </c>
      <c r="D17" s="72">
        <f>přehled!P19</f>
        <v>15</v>
      </c>
      <c r="E17" s="72">
        <f>přehled!Q19</f>
        <v>13</v>
      </c>
      <c r="F17" s="72">
        <f>přehled!R19</f>
        <v>12</v>
      </c>
      <c r="G17" s="72">
        <f>přehled!S19</f>
        <v>8.7</v>
      </c>
      <c r="H17" s="72">
        <f>přehled!T19</f>
        <v>11</v>
      </c>
      <c r="I17" s="72">
        <f>přehled!U19</f>
        <v>13</v>
      </c>
      <c r="J17" s="72">
        <f>přehled!V19</f>
        <v>13</v>
      </c>
      <c r="K17" s="72">
        <f>přehled!W19</f>
        <v>6.6</v>
      </c>
      <c r="L17" s="72">
        <f>přehled!X19</f>
        <v>11</v>
      </c>
      <c r="M17" s="72">
        <f>přehled!Y19</f>
        <v>16</v>
      </c>
      <c r="N17" s="72">
        <f>přehled!Z19</f>
        <v>0</v>
      </c>
      <c r="O17" s="72">
        <f>přehled!AA19</f>
        <v>0</v>
      </c>
      <c r="P17" s="72">
        <f>přehled!AB19</f>
        <v>0</v>
      </c>
      <c r="Q17" s="72">
        <f>přehled!AC19</f>
        <v>0</v>
      </c>
      <c r="R17" s="72">
        <f>přehled!AD19</f>
        <v>0</v>
      </c>
      <c r="S17" s="159">
        <f>přehled!AE19</f>
        <v>0</v>
      </c>
    </row>
    <row r="18" spans="2:19" ht="12.75">
      <c r="B18" s="89" t="s">
        <v>11</v>
      </c>
      <c r="C18" s="22" t="s">
        <v>16</v>
      </c>
      <c r="D18" s="71">
        <f>přehled!P20</f>
        <v>282</v>
      </c>
      <c r="E18" s="71">
        <f>přehled!Q20</f>
        <v>285</v>
      </c>
      <c r="F18" s="71">
        <f>přehled!R20</f>
        <v>231</v>
      </c>
      <c r="G18" s="71">
        <f>přehled!S20</f>
        <v>195</v>
      </c>
      <c r="H18" s="71">
        <f>přehled!T20</f>
        <v>239</v>
      </c>
      <c r="I18" s="71">
        <f>přehled!U20</f>
        <v>212</v>
      </c>
      <c r="J18" s="71">
        <f>přehled!V20</f>
        <v>226</v>
      </c>
      <c r="K18" s="71">
        <f>přehled!W20</f>
        <v>175</v>
      </c>
      <c r="L18" s="71">
        <f>přehled!X20</f>
        <v>197</v>
      </c>
      <c r="M18" s="71">
        <f>přehled!Y20</f>
        <v>246</v>
      </c>
      <c r="N18" s="71">
        <f>přehled!Z20</f>
        <v>0</v>
      </c>
      <c r="O18" s="71">
        <f>přehled!AA20</f>
        <v>0</v>
      </c>
      <c r="P18" s="71">
        <f>přehled!AB20</f>
        <v>0</v>
      </c>
      <c r="Q18" s="71">
        <f>přehled!AC20</f>
        <v>0</v>
      </c>
      <c r="R18" s="71">
        <f>přehled!AD20</f>
        <v>0</v>
      </c>
      <c r="S18" s="160">
        <f>přehled!AE20</f>
        <v>0</v>
      </c>
    </row>
    <row r="19" spans="2:19" ht="12.75">
      <c r="B19" s="90" t="s">
        <v>12</v>
      </c>
      <c r="C19" s="58" t="s">
        <v>16</v>
      </c>
      <c r="D19" s="70">
        <f>přehled!P21</f>
        <v>200</v>
      </c>
      <c r="E19" s="70">
        <f>přehled!Q21</f>
        <v>217</v>
      </c>
      <c r="F19" s="70">
        <f>přehled!R21</f>
        <v>182</v>
      </c>
      <c r="G19" s="70">
        <f>přehled!S21</f>
        <v>169</v>
      </c>
      <c r="H19" s="70">
        <f>přehled!T21</f>
        <v>219</v>
      </c>
      <c r="I19" s="70">
        <f>přehled!U21</f>
        <v>169</v>
      </c>
      <c r="J19" s="70">
        <f>přehled!V21</f>
        <v>160</v>
      </c>
      <c r="K19" s="70">
        <f>přehled!W21</f>
        <v>146</v>
      </c>
      <c r="L19" s="70">
        <f>přehled!X21</f>
        <v>136</v>
      </c>
      <c r="M19" s="70">
        <f>přehled!Y21</f>
        <v>174</v>
      </c>
      <c r="N19" s="70">
        <f>přehled!Z21</f>
        <v>0</v>
      </c>
      <c r="O19" s="70">
        <f>přehled!AA21</f>
        <v>0</v>
      </c>
      <c r="P19" s="70">
        <f>přehled!AB21</f>
        <v>0</v>
      </c>
      <c r="Q19" s="70">
        <f>přehled!AC21</f>
        <v>0</v>
      </c>
      <c r="R19" s="70">
        <f>přehled!AD21</f>
        <v>0</v>
      </c>
      <c r="S19" s="161">
        <f>přehled!AE21</f>
        <v>0</v>
      </c>
    </row>
    <row r="20" spans="2:19" ht="12.75">
      <c r="B20" s="91" t="s">
        <v>13</v>
      </c>
      <c r="C20" s="60" t="s">
        <v>16</v>
      </c>
      <c r="D20" s="69">
        <f>přehled!P22</f>
        <v>12.5</v>
      </c>
      <c r="E20" s="69">
        <f>přehled!Q22</f>
        <v>12.8</v>
      </c>
      <c r="F20" s="69">
        <f>přehled!R22</f>
        <v>12.6</v>
      </c>
      <c r="G20" s="69">
        <f>přehled!S22</f>
        <v>14.8</v>
      </c>
      <c r="H20" s="69">
        <f>přehled!T22</f>
        <v>18.8</v>
      </c>
      <c r="I20" s="69">
        <f>přehled!U22</f>
        <v>13.3</v>
      </c>
      <c r="J20" s="69">
        <f>přehled!V22</f>
        <v>10.6</v>
      </c>
      <c r="K20" s="69">
        <f>přehled!W22</f>
        <v>15.1</v>
      </c>
      <c r="L20" s="69">
        <f>přehled!X22</f>
        <v>11.4</v>
      </c>
      <c r="M20" s="69">
        <f>přehled!Y22</f>
        <v>13.4</v>
      </c>
      <c r="N20" s="69">
        <f>přehled!Z22</f>
        <v>0</v>
      </c>
      <c r="O20" s="69">
        <f>přehled!AA22</f>
        <v>0</v>
      </c>
      <c r="P20" s="69">
        <f>přehled!AB22</f>
        <v>0</v>
      </c>
      <c r="Q20" s="69">
        <f>přehled!AC22</f>
        <v>0</v>
      </c>
      <c r="R20" s="69">
        <f>přehled!AD22</f>
        <v>0</v>
      </c>
      <c r="S20" s="162">
        <f>přehled!AE22</f>
        <v>0</v>
      </c>
    </row>
    <row r="21" spans="2:19" ht="14.25">
      <c r="B21" s="147" t="s">
        <v>64</v>
      </c>
      <c r="C21" s="148" t="s">
        <v>16</v>
      </c>
      <c r="D21" s="152"/>
      <c r="E21" s="152"/>
      <c r="F21" s="152"/>
      <c r="G21" s="152"/>
      <c r="H21" s="152"/>
      <c r="I21" s="152"/>
      <c r="J21" s="152">
        <f>přehled!V23</f>
        <v>9.2</v>
      </c>
      <c r="K21" s="152">
        <f>přehled!W23</f>
        <v>15.1</v>
      </c>
      <c r="L21" s="152">
        <f>přehled!X23</f>
        <v>11.4</v>
      </c>
      <c r="M21" s="152">
        <f>přehled!Y23</f>
        <v>12.4</v>
      </c>
      <c r="N21" s="151">
        <f>přehled!Z23</f>
        <v>0</v>
      </c>
      <c r="O21" s="151">
        <f>přehled!AA23</f>
        <v>0</v>
      </c>
      <c r="P21" s="69"/>
      <c r="Q21" s="69"/>
      <c r="R21" s="69"/>
      <c r="S21" s="162"/>
    </row>
    <row r="22" spans="2:19" ht="12.75">
      <c r="B22" s="92" t="s">
        <v>14</v>
      </c>
      <c r="C22" s="62" t="s">
        <v>16</v>
      </c>
      <c r="D22" s="153">
        <f>přehled!P24</f>
        <v>179</v>
      </c>
      <c r="E22" s="153">
        <f>přehled!Q24</f>
        <v>149</v>
      </c>
      <c r="F22" s="153">
        <f>přehled!R24</f>
        <v>151</v>
      </c>
      <c r="G22" s="153">
        <f>přehled!S24</f>
        <v>90</v>
      </c>
      <c r="H22" s="153">
        <f>přehled!T24</f>
        <v>86.9</v>
      </c>
      <c r="I22" s="153">
        <f>přehled!U24</f>
        <v>126</v>
      </c>
      <c r="J22" s="153">
        <f>přehled!V24</f>
        <v>123</v>
      </c>
      <c r="K22" s="153">
        <f>přehled!W24</f>
        <v>72</v>
      </c>
      <c r="L22" s="153">
        <f>přehled!X24</f>
        <v>111</v>
      </c>
      <c r="M22" s="153">
        <f>přehled!Y24</f>
        <v>135</v>
      </c>
      <c r="N22" s="153">
        <f>přehled!Z24</f>
        <v>0</v>
      </c>
      <c r="O22" s="153">
        <f>přehled!AA24</f>
        <v>0</v>
      </c>
      <c r="P22" s="68">
        <f>přehled!AB24</f>
        <v>0</v>
      </c>
      <c r="Q22" s="68">
        <f>přehled!AC24</f>
        <v>0</v>
      </c>
      <c r="R22" s="68">
        <f>přehled!AD24</f>
        <v>0</v>
      </c>
      <c r="S22" s="163">
        <f>přehled!AE24</f>
        <v>0</v>
      </c>
    </row>
    <row r="23" spans="2:19" ht="14.25">
      <c r="B23" s="149" t="s">
        <v>65</v>
      </c>
      <c r="C23" s="150" t="s">
        <v>16</v>
      </c>
      <c r="D23" s="154"/>
      <c r="E23" s="154"/>
      <c r="F23" s="154"/>
      <c r="G23" s="154"/>
      <c r="H23" s="154">
        <f>přehled!T25</f>
        <v>77</v>
      </c>
      <c r="I23" s="154">
        <f>přehled!U25</f>
        <v>126</v>
      </c>
      <c r="J23" s="154">
        <f>přehled!V25</f>
        <v>123</v>
      </c>
      <c r="K23" s="154">
        <f>přehled!W25</f>
        <v>60</v>
      </c>
      <c r="L23" s="154">
        <f>přehled!X25</f>
        <v>111</v>
      </c>
      <c r="M23" s="154">
        <f>přehled!Y25</f>
        <v>107</v>
      </c>
      <c r="N23" s="155">
        <f>přehled!Z25</f>
        <v>0</v>
      </c>
      <c r="O23" s="155">
        <f>přehled!AA25</f>
        <v>0</v>
      </c>
      <c r="P23" s="146"/>
      <c r="Q23" s="146"/>
      <c r="R23" s="146"/>
      <c r="S23" s="164"/>
    </row>
    <row r="24" spans="2:19" ht="15" thickBot="1">
      <c r="B24" s="80" t="s">
        <v>47</v>
      </c>
      <c r="C24" s="81" t="s">
        <v>16</v>
      </c>
      <c r="D24" s="82">
        <f>přehled!P26</f>
        <v>0.5</v>
      </c>
      <c r="E24" s="82">
        <f>přehled!Q26</f>
        <v>0.5</v>
      </c>
      <c r="F24" s="82">
        <f>přehled!R26</f>
        <v>0.5</v>
      </c>
      <c r="G24" s="82">
        <f>přehled!S26</f>
        <v>0.5</v>
      </c>
      <c r="H24" s="82">
        <f>přehled!T26</f>
        <v>0.5</v>
      </c>
      <c r="I24" s="82">
        <f>přehled!U26</f>
        <v>0.5</v>
      </c>
      <c r="J24" s="82">
        <f>přehled!V26</f>
        <v>7.26</v>
      </c>
      <c r="K24" s="82">
        <f>přehled!W26</f>
        <v>0.5</v>
      </c>
      <c r="L24" s="82">
        <f>přehled!X26</f>
        <v>0.5</v>
      </c>
      <c r="M24" s="82">
        <f>přehled!Y26</f>
        <v>0.5</v>
      </c>
      <c r="N24" s="82">
        <f>přehled!Z26</f>
        <v>0</v>
      </c>
      <c r="O24" s="82">
        <f>přehled!AA26</f>
        <v>0</v>
      </c>
      <c r="P24" s="82">
        <f>přehled!AB26</f>
        <v>0</v>
      </c>
      <c r="Q24" s="82">
        <f>přehled!AC26</f>
        <v>0</v>
      </c>
      <c r="R24" s="82">
        <f>přehled!AD26</f>
        <v>0</v>
      </c>
      <c r="S24" s="165">
        <f>přehled!AE26</f>
        <v>0</v>
      </c>
    </row>
    <row r="25" spans="2:13" ht="13.5" thickTop="1">
      <c r="B25" s="137"/>
      <c r="C25" s="138"/>
      <c r="D25" s="139"/>
      <c r="E25" s="139"/>
      <c r="F25" s="139"/>
      <c r="G25" s="139"/>
      <c r="H25" s="139"/>
      <c r="I25" s="139"/>
      <c r="J25" s="139"/>
      <c r="K25" s="139"/>
      <c r="L25" s="139"/>
      <c r="M25" s="139"/>
    </row>
    <row r="26" spans="2:13" ht="12.75">
      <c r="B26" s="137"/>
      <c r="C26" s="138"/>
      <c r="D26" s="139"/>
      <c r="E26" s="139"/>
      <c r="F26" s="139"/>
      <c r="G26" s="139"/>
      <c r="H26" s="139"/>
      <c r="I26" s="139"/>
      <c r="J26" s="139"/>
      <c r="K26" s="139"/>
      <c r="L26" s="139"/>
      <c r="M26" s="139"/>
    </row>
  </sheetData>
  <printOptions/>
  <pageMargins left="0.75" right="0.75" top="1" bottom="1" header="0.5" footer="0.5"/>
  <pageSetup fitToHeight="1" fitToWidth="1" horizontalDpi="600" verticalDpi="600" orientation="landscape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8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5.421875" style="0" customWidth="1"/>
    <col min="3" max="3" width="6.28125" style="0" customWidth="1"/>
  </cols>
  <sheetData>
    <row r="1" ht="4.5" customHeight="1" thickBot="1"/>
    <row r="2" spans="2:15" ht="14.25" thickBot="1" thickTop="1">
      <c r="B2" s="9" t="s">
        <v>45</v>
      </c>
      <c r="C2" s="10"/>
      <c r="D2" s="10"/>
      <c r="E2" s="10"/>
      <c r="F2" s="11" t="str">
        <f>přehled!F2</f>
        <v>Licoměřice - odval (výtok z drenáže)</v>
      </c>
      <c r="G2" s="10"/>
      <c r="H2" s="10"/>
      <c r="I2" s="10"/>
      <c r="J2" s="10"/>
      <c r="K2" s="10"/>
      <c r="L2" s="10"/>
      <c r="M2" s="10"/>
      <c r="N2" s="10"/>
      <c r="O2" s="156"/>
    </row>
    <row r="3" spans="2:15" ht="13.5" thickTop="1">
      <c r="B3" s="12" t="s">
        <v>0</v>
      </c>
      <c r="C3" s="13"/>
      <c r="D3" s="14">
        <f>přehled!F4</f>
        <v>38321</v>
      </c>
      <c r="E3" s="14">
        <f>přehled!G4</f>
        <v>38448</v>
      </c>
      <c r="F3" s="14">
        <f>přehled!H4</f>
        <v>38547</v>
      </c>
      <c r="G3" s="14">
        <f>přehled!I4</f>
        <v>38638</v>
      </c>
      <c r="H3" s="14">
        <f>přehled!J4</f>
        <v>38813</v>
      </c>
      <c r="I3" s="14">
        <f>přehled!K4</f>
        <v>38916</v>
      </c>
      <c r="J3" s="14">
        <f>přehled!L4</f>
        <v>38996</v>
      </c>
      <c r="K3" s="14">
        <f>přehled!N4</f>
        <v>0</v>
      </c>
      <c r="L3" s="14">
        <f>přehled!O4</f>
        <v>0</v>
      </c>
      <c r="M3" s="14"/>
      <c r="N3" s="14"/>
      <c r="O3" s="197"/>
    </row>
    <row r="4" spans="2:15" s="86" customFormat="1" ht="12.75">
      <c r="B4" s="83" t="s">
        <v>20</v>
      </c>
      <c r="C4" s="84" t="s">
        <v>16</v>
      </c>
      <c r="D4" s="85">
        <f>přehled!F27</f>
        <v>0</v>
      </c>
      <c r="E4" s="85">
        <f>přehled!G27</f>
        <v>0</v>
      </c>
      <c r="F4" s="85">
        <f>přehled!H27</f>
        <v>0</v>
      </c>
      <c r="G4" s="85">
        <f>přehled!I27</f>
        <v>0</v>
      </c>
      <c r="H4" s="85">
        <f>přehled!J27</f>
        <v>0</v>
      </c>
      <c r="I4" s="85">
        <f>přehled!K27</f>
        <v>0</v>
      </c>
      <c r="J4" s="85">
        <f>přehled!L27</f>
        <v>0</v>
      </c>
      <c r="K4" s="85">
        <f>přehled!N27</f>
        <v>0</v>
      </c>
      <c r="L4" s="85">
        <f>přehled!O27</f>
        <v>0</v>
      </c>
      <c r="M4" s="85"/>
      <c r="N4" s="85"/>
      <c r="O4" s="158"/>
    </row>
    <row r="5" spans="2:15" s="6" customFormat="1" ht="12.75">
      <c r="B5" s="88" t="s">
        <v>21</v>
      </c>
      <c r="C5" s="87" t="s">
        <v>16</v>
      </c>
      <c r="D5" s="72">
        <f>přehled!F28</f>
        <v>1100</v>
      </c>
      <c r="E5" s="72">
        <f>přehled!G28</f>
        <v>0</v>
      </c>
      <c r="F5" s="72">
        <f>přehled!H28</f>
        <v>0</v>
      </c>
      <c r="G5" s="72">
        <f>přehled!I28</f>
        <v>0</v>
      </c>
      <c r="H5" s="72">
        <f>přehled!J28</f>
        <v>0</v>
      </c>
      <c r="I5" s="72">
        <f>přehled!K28</f>
        <v>0</v>
      </c>
      <c r="J5" s="72">
        <f>přehled!L28</f>
        <v>0</v>
      </c>
      <c r="K5" s="72">
        <f>přehled!N28</f>
        <v>0</v>
      </c>
      <c r="L5" s="72">
        <f>přehled!O28</f>
        <v>0</v>
      </c>
      <c r="M5" s="72"/>
      <c r="N5" s="72"/>
      <c r="O5" s="159"/>
    </row>
    <row r="6" spans="2:15" s="96" customFormat="1" ht="12.75">
      <c r="B6" s="93" t="s">
        <v>22</v>
      </c>
      <c r="C6" s="94" t="s">
        <v>16</v>
      </c>
      <c r="D6" s="95">
        <f>přehled!F29</f>
        <v>0</v>
      </c>
      <c r="E6" s="95">
        <f>přehled!G29</f>
        <v>0</v>
      </c>
      <c r="F6" s="95">
        <f>přehled!H29</f>
        <v>0</v>
      </c>
      <c r="G6" s="95">
        <f>přehled!I29</f>
        <v>0</v>
      </c>
      <c r="H6" s="95">
        <f>přehled!J29</f>
        <v>0</v>
      </c>
      <c r="I6" s="95">
        <f>přehled!K29</f>
        <v>0</v>
      </c>
      <c r="J6" s="95">
        <f>přehled!L29</f>
        <v>0</v>
      </c>
      <c r="K6" s="95">
        <f>přehled!N29</f>
        <v>0</v>
      </c>
      <c r="L6" s="95">
        <f>přehled!O29</f>
        <v>0</v>
      </c>
      <c r="M6" s="95"/>
      <c r="N6" s="95"/>
      <c r="O6" s="200"/>
    </row>
    <row r="7" spans="2:15" s="100" customFormat="1" ht="12.75">
      <c r="B7" s="97" t="s">
        <v>23</v>
      </c>
      <c r="C7" s="98" t="s">
        <v>16</v>
      </c>
      <c r="D7" s="99">
        <f>přehled!F30</f>
        <v>132</v>
      </c>
      <c r="E7" s="99">
        <f>přehled!G30</f>
        <v>796</v>
      </c>
      <c r="F7" s="99">
        <f>přehled!H30</f>
        <v>739</v>
      </c>
      <c r="G7" s="99">
        <f>přehled!I30</f>
        <v>986</v>
      </c>
      <c r="H7" s="99">
        <f>přehled!J30</f>
        <v>669</v>
      </c>
      <c r="I7" s="99">
        <f>přehled!K30</f>
        <v>884</v>
      </c>
      <c r="J7" s="99">
        <f>přehled!L30</f>
        <v>862</v>
      </c>
      <c r="K7" s="99">
        <f>přehled!N30</f>
        <v>0</v>
      </c>
      <c r="L7" s="99">
        <f>přehled!O30</f>
        <v>0</v>
      </c>
      <c r="M7" s="99"/>
      <c r="N7" s="99"/>
      <c r="O7" s="201"/>
    </row>
    <row r="8" spans="2:15" s="57" customFormat="1" ht="12.75">
      <c r="B8" s="101" t="s">
        <v>24</v>
      </c>
      <c r="C8" s="56" t="s">
        <v>16</v>
      </c>
      <c r="D8" s="102">
        <f>přehled!F31</f>
        <v>32.1</v>
      </c>
      <c r="E8" s="102">
        <f>přehled!G31</f>
        <v>68.6</v>
      </c>
      <c r="F8" s="102">
        <f>přehled!H31</f>
        <v>72.3</v>
      </c>
      <c r="G8" s="102">
        <f>přehled!I31</f>
        <v>83.8</v>
      </c>
      <c r="H8" s="102">
        <f>přehled!J31</f>
        <v>66.6</v>
      </c>
      <c r="I8" s="102">
        <f>přehled!K31</f>
        <v>81</v>
      </c>
      <c r="J8" s="102">
        <f>přehled!L31</f>
        <v>103</v>
      </c>
      <c r="K8" s="102">
        <f>přehled!N31</f>
        <v>0</v>
      </c>
      <c r="L8" s="102">
        <f>přehled!O31</f>
        <v>0</v>
      </c>
      <c r="M8" s="102"/>
      <c r="N8" s="102"/>
      <c r="O8" s="202"/>
    </row>
    <row r="9" spans="2:15" s="106" customFormat="1" ht="12.75">
      <c r="B9" s="103" t="s">
        <v>25</v>
      </c>
      <c r="C9" s="104" t="s">
        <v>16</v>
      </c>
      <c r="D9" s="105">
        <f>přehled!F32</f>
        <v>0.05</v>
      </c>
      <c r="E9" s="105">
        <f>přehled!G32</f>
        <v>0.12</v>
      </c>
      <c r="F9" s="105">
        <f>přehled!H32</f>
        <v>0.16</v>
      </c>
      <c r="G9" s="105">
        <f>přehled!I32</f>
        <v>0.07</v>
      </c>
      <c r="H9" s="105">
        <f>přehled!J32</f>
        <v>0.1</v>
      </c>
      <c r="I9" s="105">
        <f>přehled!K32</f>
        <v>0.05</v>
      </c>
      <c r="J9" s="105">
        <f>přehled!L32</f>
        <v>0.05</v>
      </c>
      <c r="K9" s="105">
        <f>přehled!N32</f>
        <v>0</v>
      </c>
      <c r="L9" s="105">
        <f>přehled!O32</f>
        <v>0</v>
      </c>
      <c r="M9" s="105"/>
      <c r="N9" s="105"/>
      <c r="O9" s="203"/>
    </row>
    <row r="10" spans="2:15" s="5" customFormat="1" ht="12.75">
      <c r="B10" s="89" t="s">
        <v>26</v>
      </c>
      <c r="C10" s="22" t="s">
        <v>16</v>
      </c>
      <c r="D10" s="71">
        <f>přehled!F33</f>
        <v>73</v>
      </c>
      <c r="E10" s="71">
        <f>přehled!G33</f>
        <v>3530</v>
      </c>
      <c r="F10" s="71">
        <f>přehled!H33</f>
        <v>3620</v>
      </c>
      <c r="G10" s="71">
        <f>přehled!I33</f>
        <v>3350</v>
      </c>
      <c r="H10" s="71">
        <f>přehled!J33</f>
        <v>3430</v>
      </c>
      <c r="I10" s="71">
        <f>přehled!K33</f>
        <v>4170</v>
      </c>
      <c r="J10" s="71">
        <f>přehled!L33</f>
        <v>3770</v>
      </c>
      <c r="K10" s="71">
        <f>přehled!N33</f>
        <v>0</v>
      </c>
      <c r="L10" s="71">
        <f>přehled!O33</f>
        <v>0</v>
      </c>
      <c r="M10" s="71"/>
      <c r="N10" s="71"/>
      <c r="O10" s="160"/>
    </row>
    <row r="11" spans="2:15" s="59" customFormat="1" ht="12.75">
      <c r="B11" s="90" t="s">
        <v>27</v>
      </c>
      <c r="C11" s="58" t="s">
        <v>16</v>
      </c>
      <c r="D11" s="70">
        <f>přehled!F34</f>
        <v>4.45</v>
      </c>
      <c r="E11" s="70">
        <f>přehled!G34</f>
        <v>11.9</v>
      </c>
      <c r="F11" s="70">
        <f>přehled!H34</f>
        <v>10.2</v>
      </c>
      <c r="G11" s="70">
        <f>přehled!I34</f>
        <v>10.5</v>
      </c>
      <c r="H11" s="70">
        <f>přehled!J34</f>
        <v>9.43</v>
      </c>
      <c r="I11" s="70">
        <f>přehled!K34</f>
        <v>11.2</v>
      </c>
      <c r="J11" s="70">
        <f>přehled!L34</f>
        <v>11.1</v>
      </c>
      <c r="K11" s="70">
        <f>přehled!N34</f>
        <v>0</v>
      </c>
      <c r="L11" s="70">
        <f>přehled!O34</f>
        <v>0</v>
      </c>
      <c r="M11" s="70"/>
      <c r="N11" s="70"/>
      <c r="O11" s="161"/>
    </row>
    <row r="12" spans="2:16" s="61" customFormat="1" ht="12.75">
      <c r="B12" s="91" t="s">
        <v>28</v>
      </c>
      <c r="C12" s="60" t="s">
        <v>16</v>
      </c>
      <c r="D12" s="69">
        <f>přehled!F35</f>
        <v>1.44</v>
      </c>
      <c r="E12" s="69">
        <f>přehled!G35</f>
        <v>4.6</v>
      </c>
      <c r="F12" s="69">
        <f>přehled!H35</f>
        <v>5.8</v>
      </c>
      <c r="G12" s="69">
        <f>přehled!I35</f>
        <v>6.8</v>
      </c>
      <c r="H12" s="69">
        <f>přehled!J35</f>
        <v>10.7</v>
      </c>
      <c r="I12" s="69">
        <f>přehled!K35</f>
        <v>11.5</v>
      </c>
      <c r="J12" s="69">
        <f>přehled!L35</f>
        <v>10.5</v>
      </c>
      <c r="K12" s="69">
        <f>přehled!N35</f>
        <v>0</v>
      </c>
      <c r="L12" s="69">
        <f>přehled!O35</f>
        <v>0</v>
      </c>
      <c r="M12" s="69"/>
      <c r="N12" s="69"/>
      <c r="O12" s="162"/>
      <c r="P12" s="61" t="s">
        <v>48</v>
      </c>
    </row>
    <row r="13" spans="2:15" s="63" customFormat="1" ht="12.75">
      <c r="B13" s="92" t="s">
        <v>29</v>
      </c>
      <c r="C13" s="62" t="s">
        <v>16</v>
      </c>
      <c r="D13" s="68">
        <f>přehled!F36</f>
        <v>0.04</v>
      </c>
      <c r="E13" s="68">
        <f>přehled!G36</f>
        <v>58.4</v>
      </c>
      <c r="F13" s="68">
        <f>přehled!H36</f>
        <v>55.4</v>
      </c>
      <c r="G13" s="68">
        <f>přehled!I36</f>
        <v>37.2</v>
      </c>
      <c r="H13" s="68">
        <f>přehled!J36</f>
        <v>49.9</v>
      </c>
      <c r="I13" s="68">
        <f>přehled!K36</f>
        <v>26.2</v>
      </c>
      <c r="J13" s="68">
        <f>přehled!L36</f>
        <v>30.7</v>
      </c>
      <c r="K13" s="68">
        <f>přehled!N36</f>
        <v>0</v>
      </c>
      <c r="L13" s="68">
        <f>přehled!O36</f>
        <v>0</v>
      </c>
      <c r="M13" s="68"/>
      <c r="N13" s="68"/>
      <c r="O13" s="163"/>
    </row>
    <row r="14" spans="2:15" s="7" customFormat="1" ht="13.5" thickBot="1">
      <c r="B14" s="80" t="s">
        <v>30</v>
      </c>
      <c r="C14" s="81" t="s">
        <v>16</v>
      </c>
      <c r="D14" s="82">
        <f>přehled!F37</f>
        <v>0.02</v>
      </c>
      <c r="E14" s="82">
        <f>přehled!G37</f>
        <v>0.2</v>
      </c>
      <c r="F14" s="82">
        <f>přehled!H37</f>
        <v>0.2</v>
      </c>
      <c r="G14" s="82">
        <f>přehled!I37</f>
        <v>0.2</v>
      </c>
      <c r="H14" s="82">
        <f>přehled!J37</f>
        <v>0.2</v>
      </c>
      <c r="I14" s="82">
        <f>přehled!K37</f>
        <v>0.2</v>
      </c>
      <c r="J14" s="82">
        <f>přehled!L37</f>
        <v>0.2</v>
      </c>
      <c r="K14" s="82">
        <f>přehled!N37</f>
        <v>0</v>
      </c>
      <c r="L14" s="82">
        <f>přehled!O37</f>
        <v>0</v>
      </c>
      <c r="M14" s="82"/>
      <c r="N14" s="82"/>
      <c r="O14" s="165"/>
    </row>
    <row r="15" spans="2:15" s="7" customFormat="1" ht="6" customHeight="1" thickBot="1" thickTop="1">
      <c r="B15" s="137"/>
      <c r="C15" s="138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</row>
    <row r="16" spans="2:15" s="7" customFormat="1" ht="14.25" thickBot="1" thickTop="1">
      <c r="B16" s="9" t="s">
        <v>45</v>
      </c>
      <c r="C16" s="10"/>
      <c r="D16" s="10"/>
      <c r="E16" s="10"/>
      <c r="F16" s="11" t="str">
        <f>přehled!Q2</f>
        <v>Licoměřice - důlní jáma J-56</v>
      </c>
      <c r="G16" s="10"/>
      <c r="H16" s="10"/>
      <c r="I16" s="10"/>
      <c r="J16" s="10"/>
      <c r="K16" s="10"/>
      <c r="L16" s="10"/>
      <c r="M16" s="10"/>
      <c r="N16" s="10"/>
      <c r="O16" s="156"/>
    </row>
    <row r="17" spans="2:15" s="7" customFormat="1" ht="13.5" thickTop="1">
      <c r="B17" s="12" t="s">
        <v>0</v>
      </c>
      <c r="C17" s="13"/>
      <c r="D17" s="14">
        <f>přehled!P4</f>
        <v>38266</v>
      </c>
      <c r="E17" s="14">
        <f>přehled!Q4</f>
        <v>38321</v>
      </c>
      <c r="F17" s="14">
        <f>přehled!R4</f>
        <v>38420</v>
      </c>
      <c r="G17" s="14">
        <f>přehled!S4</f>
        <v>38448</v>
      </c>
      <c r="H17" s="14">
        <f>přehled!T4</f>
        <v>38547</v>
      </c>
      <c r="I17" s="14">
        <f>přehled!U4</f>
        <v>38638</v>
      </c>
      <c r="J17" s="14">
        <f>přehled!V4</f>
        <v>38757</v>
      </c>
      <c r="K17" s="14">
        <f>přehled!W4</f>
        <v>38813</v>
      </c>
      <c r="L17" s="14">
        <f>přehled!X4</f>
        <v>38916</v>
      </c>
      <c r="M17" s="14">
        <f>přehled!Y4</f>
        <v>38996</v>
      </c>
      <c r="N17" s="14">
        <f>přehled!Z4</f>
        <v>0</v>
      </c>
      <c r="O17" s="197">
        <f>přehled!AA4</f>
        <v>0</v>
      </c>
    </row>
    <row r="18" spans="2:15" s="7" customFormat="1" ht="12.75">
      <c r="B18" s="83" t="s">
        <v>20</v>
      </c>
      <c r="C18" s="84" t="s">
        <v>16</v>
      </c>
      <c r="D18" s="85">
        <f>přehled!P27</f>
        <v>0</v>
      </c>
      <c r="E18" s="85">
        <f>přehled!Q27</f>
        <v>0</v>
      </c>
      <c r="F18" s="85">
        <f>přehled!R27</f>
        <v>0</v>
      </c>
      <c r="G18" s="85">
        <f>přehled!S27</f>
        <v>0</v>
      </c>
      <c r="H18" s="85">
        <f>přehled!T27</f>
        <v>0</v>
      </c>
      <c r="I18" s="85">
        <f>přehled!U27</f>
        <v>0</v>
      </c>
      <c r="J18" s="85">
        <f>přehled!V27</f>
        <v>0</v>
      </c>
      <c r="K18" s="85">
        <f>přehled!W27</f>
        <v>0</v>
      </c>
      <c r="L18" s="85">
        <f>přehled!X27</f>
        <v>0</v>
      </c>
      <c r="M18" s="85">
        <f>přehled!Y27</f>
        <v>0</v>
      </c>
      <c r="N18" s="85">
        <f>přehled!Z27</f>
        <v>0</v>
      </c>
      <c r="O18" s="158">
        <f>přehled!AA27</f>
        <v>0</v>
      </c>
    </row>
    <row r="19" spans="2:15" s="7" customFormat="1" ht="12.75">
      <c r="B19" s="88" t="s">
        <v>21</v>
      </c>
      <c r="C19" s="87" t="s">
        <v>16</v>
      </c>
      <c r="D19" s="72">
        <f>přehled!P28</f>
        <v>225</v>
      </c>
      <c r="E19" s="72">
        <f>přehled!Q28</f>
        <v>0</v>
      </c>
      <c r="F19" s="72">
        <f>přehled!R28</f>
        <v>148</v>
      </c>
      <c r="G19" s="72">
        <f>přehled!S28</f>
        <v>21.4</v>
      </c>
      <c r="H19" s="72">
        <f>přehled!T28</f>
        <v>0</v>
      </c>
      <c r="I19" s="72">
        <f>přehled!U28</f>
        <v>180</v>
      </c>
      <c r="J19" s="72">
        <f>přehled!V28</f>
        <v>102</v>
      </c>
      <c r="K19" s="72">
        <f>přehled!W28</f>
        <v>0</v>
      </c>
      <c r="L19" s="72">
        <f>přehled!X28</f>
        <v>106</v>
      </c>
      <c r="M19" s="72">
        <f>přehled!Y28</f>
        <v>0</v>
      </c>
      <c r="N19" s="72">
        <f>přehled!Z28</f>
        <v>0</v>
      </c>
      <c r="O19" s="159">
        <f>přehled!AA28</f>
        <v>0</v>
      </c>
    </row>
    <row r="20" spans="2:15" s="7" customFormat="1" ht="12.75">
      <c r="B20" s="93" t="s">
        <v>22</v>
      </c>
      <c r="C20" s="94" t="s">
        <v>16</v>
      </c>
      <c r="D20" s="95">
        <f>přehled!P29</f>
        <v>145</v>
      </c>
      <c r="E20" s="95">
        <f>přehled!Q29</f>
        <v>0</v>
      </c>
      <c r="F20" s="95">
        <f>přehled!R29</f>
        <v>182</v>
      </c>
      <c r="G20" s="95">
        <f>přehled!S29</f>
        <v>187</v>
      </c>
      <c r="H20" s="95">
        <f>přehled!T29</f>
        <v>0</v>
      </c>
      <c r="I20" s="95">
        <f>přehled!U29</f>
        <v>180</v>
      </c>
      <c r="J20" s="95">
        <f>přehled!V29</f>
        <v>179</v>
      </c>
      <c r="K20" s="95">
        <f>přehled!W29</f>
        <v>0</v>
      </c>
      <c r="L20" s="95">
        <f>přehled!X29</f>
        <v>144</v>
      </c>
      <c r="M20" s="95">
        <f>přehled!Y29</f>
        <v>155</v>
      </c>
      <c r="N20" s="95">
        <f>přehled!Z29</f>
        <v>0</v>
      </c>
      <c r="O20" s="200">
        <f>přehled!AA29</f>
        <v>0</v>
      </c>
    </row>
    <row r="21" spans="2:15" s="7" customFormat="1" ht="12.75">
      <c r="B21" s="97" t="s">
        <v>23</v>
      </c>
      <c r="C21" s="98" t="s">
        <v>16</v>
      </c>
      <c r="D21" s="99">
        <f>přehled!P30</f>
        <v>372</v>
      </c>
      <c r="E21" s="99">
        <f>přehled!Q30</f>
        <v>305</v>
      </c>
      <c r="F21" s="99">
        <f>přehled!R30</f>
        <v>416</v>
      </c>
      <c r="G21" s="99">
        <f>přehled!S30</f>
        <v>354</v>
      </c>
      <c r="H21" s="99">
        <f>přehled!T30</f>
        <v>382</v>
      </c>
      <c r="I21" s="99">
        <f>přehled!U30</f>
        <v>425</v>
      </c>
      <c r="J21" s="99">
        <f>přehled!V30</f>
        <v>394</v>
      </c>
      <c r="K21" s="99">
        <f>přehled!W30</f>
        <v>319</v>
      </c>
      <c r="L21" s="99">
        <f>přehled!X30</f>
        <v>290</v>
      </c>
      <c r="M21" s="99">
        <f>přehled!Y30</f>
        <v>315</v>
      </c>
      <c r="N21" s="99">
        <f>přehled!Z30</f>
        <v>0</v>
      </c>
      <c r="O21" s="201">
        <f>přehled!AA30</f>
        <v>0</v>
      </c>
    </row>
    <row r="22" spans="2:15" s="7" customFormat="1" ht="12.75">
      <c r="B22" s="101" t="s">
        <v>24</v>
      </c>
      <c r="C22" s="56" t="s">
        <v>16</v>
      </c>
      <c r="D22" s="102">
        <f>přehled!P31</f>
        <v>29.9</v>
      </c>
      <c r="E22" s="102">
        <f>přehled!Q31</f>
        <v>27</v>
      </c>
      <c r="F22" s="102">
        <f>přehled!R31</f>
        <v>25.5</v>
      </c>
      <c r="G22" s="102">
        <f>přehled!S31</f>
        <v>21.1</v>
      </c>
      <c r="H22" s="102">
        <f>přehled!T31</f>
        <v>31.8</v>
      </c>
      <c r="I22" s="102">
        <f>přehled!U31</f>
        <v>26.9</v>
      </c>
      <c r="J22" s="102">
        <f>přehled!V31</f>
        <v>26.5</v>
      </c>
      <c r="K22" s="102">
        <f>přehled!W31</f>
        <v>28.2</v>
      </c>
      <c r="L22" s="102">
        <f>přehled!X31</f>
        <v>25.8</v>
      </c>
      <c r="M22" s="102">
        <f>přehled!Y31</f>
        <v>35.6</v>
      </c>
      <c r="N22" s="102">
        <f>přehled!Z31</f>
        <v>0</v>
      </c>
      <c r="O22" s="202">
        <f>přehled!AA31</f>
        <v>0</v>
      </c>
    </row>
    <row r="23" spans="2:15" s="7" customFormat="1" ht="12.75">
      <c r="B23" s="103" t="s">
        <v>25</v>
      </c>
      <c r="C23" s="104" t="s">
        <v>16</v>
      </c>
      <c r="D23" s="105">
        <f>přehled!P32</f>
        <v>0.05</v>
      </c>
      <c r="E23" s="105">
        <f>přehled!Q32</f>
        <v>0.05</v>
      </c>
      <c r="F23" s="105">
        <f>přehled!R32</f>
        <v>0.05</v>
      </c>
      <c r="G23" s="105">
        <f>přehled!S32</f>
        <v>0.05</v>
      </c>
      <c r="H23" s="105">
        <f>přehled!T32</f>
        <v>0.05</v>
      </c>
      <c r="I23" s="105">
        <f>přehled!U32</f>
        <v>0.05</v>
      </c>
      <c r="J23" s="105">
        <f>přehled!V32</f>
        <v>0.05</v>
      </c>
      <c r="K23" s="105">
        <f>přehled!W32</f>
        <v>0.05</v>
      </c>
      <c r="L23" s="105">
        <f>přehled!X32</f>
        <v>0.05</v>
      </c>
      <c r="M23" s="105">
        <f>přehled!Y32</f>
        <v>0.05</v>
      </c>
      <c r="N23" s="105">
        <f>přehled!Z32</f>
        <v>0</v>
      </c>
      <c r="O23" s="203">
        <f>přehled!AA32</f>
        <v>0</v>
      </c>
    </row>
    <row r="24" spans="2:15" s="7" customFormat="1" ht="12.75">
      <c r="B24" s="89" t="s">
        <v>26</v>
      </c>
      <c r="C24" s="22" t="s">
        <v>16</v>
      </c>
      <c r="D24" s="71">
        <f>přehled!P33</f>
        <v>1490</v>
      </c>
      <c r="E24" s="71">
        <f>přehled!Q33</f>
        <v>1520</v>
      </c>
      <c r="F24" s="71">
        <f>přehled!R33</f>
        <v>1460</v>
      </c>
      <c r="G24" s="71">
        <f>přehled!S33</f>
        <v>1360</v>
      </c>
      <c r="H24" s="71">
        <f>přehled!T33</f>
        <v>1640</v>
      </c>
      <c r="I24" s="71">
        <f>přehled!U33</f>
        <v>1210</v>
      </c>
      <c r="J24" s="71">
        <f>přehled!V33</f>
        <v>1200</v>
      </c>
      <c r="K24" s="71">
        <f>přehled!W33</f>
        <v>1320</v>
      </c>
      <c r="L24" s="71">
        <f>přehled!X33</f>
        <v>1220</v>
      </c>
      <c r="M24" s="71">
        <f>přehled!Y33</f>
        <v>1500</v>
      </c>
      <c r="N24" s="71">
        <f>přehled!Z33</f>
        <v>0</v>
      </c>
      <c r="O24" s="160">
        <f>přehled!AA33</f>
        <v>0</v>
      </c>
    </row>
    <row r="25" spans="2:15" s="7" customFormat="1" ht="12.75">
      <c r="B25" s="90" t="s">
        <v>27</v>
      </c>
      <c r="C25" s="58" t="s">
        <v>16</v>
      </c>
      <c r="D25" s="70">
        <f>přehled!P34</f>
        <v>7.57</v>
      </c>
      <c r="E25" s="70">
        <f>přehled!Q34</f>
        <v>6.77</v>
      </c>
      <c r="F25" s="70">
        <f>přehled!R34</f>
        <v>8.17</v>
      </c>
      <c r="G25" s="70">
        <f>přehled!S34</f>
        <v>7.69</v>
      </c>
      <c r="H25" s="70">
        <f>přehled!T34</f>
        <v>6.73</v>
      </c>
      <c r="I25" s="70">
        <f>přehled!U34</f>
        <v>9.22</v>
      </c>
      <c r="J25" s="70">
        <f>přehled!V34</f>
        <v>7.5</v>
      </c>
      <c r="K25" s="70">
        <f>přehled!W34</f>
        <v>6.97</v>
      </c>
      <c r="L25" s="70">
        <f>přehled!X34</f>
        <v>6.67</v>
      </c>
      <c r="M25" s="70">
        <f>přehled!Y34</f>
        <v>7.34</v>
      </c>
      <c r="N25" s="70">
        <f>přehled!Z34</f>
        <v>0</v>
      </c>
      <c r="O25" s="161">
        <f>přehled!AA34</f>
        <v>0</v>
      </c>
    </row>
    <row r="26" spans="2:15" s="7" customFormat="1" ht="12.75">
      <c r="B26" s="91" t="s">
        <v>28</v>
      </c>
      <c r="C26" s="60" t="s">
        <v>16</v>
      </c>
      <c r="D26" s="69">
        <f>přehled!P35</f>
        <v>1.4</v>
      </c>
      <c r="E26" s="69">
        <f>přehled!Q35</f>
        <v>2.6</v>
      </c>
      <c r="F26" s="69">
        <f>přehled!R35</f>
        <v>1.7</v>
      </c>
      <c r="G26" s="69">
        <f>přehled!S35</f>
        <v>1.9</v>
      </c>
      <c r="H26" s="69">
        <f>přehled!T35</f>
        <v>1.3</v>
      </c>
      <c r="I26" s="69">
        <f>přehled!U35</f>
        <v>1.15</v>
      </c>
      <c r="J26" s="69">
        <f>přehled!V35</f>
        <v>0.54</v>
      </c>
      <c r="K26" s="69">
        <f>přehled!W35</f>
        <v>2.47</v>
      </c>
      <c r="L26" s="69">
        <f>přehled!X35</f>
        <v>0.66</v>
      </c>
      <c r="M26" s="69">
        <f>přehled!Y35</f>
        <v>0.54</v>
      </c>
      <c r="N26" s="69">
        <f>přehled!Z35</f>
        <v>0</v>
      </c>
      <c r="O26" s="162">
        <f>přehled!AA35</f>
        <v>0</v>
      </c>
    </row>
    <row r="27" spans="2:15" s="7" customFormat="1" ht="12.75">
      <c r="B27" s="92" t="s">
        <v>29</v>
      </c>
      <c r="C27" s="62" t="s">
        <v>16</v>
      </c>
      <c r="D27" s="68">
        <f>přehled!P36</f>
        <v>0.16</v>
      </c>
      <c r="E27" s="68">
        <f>přehled!Q36</f>
        <v>1.05</v>
      </c>
      <c r="F27" s="68">
        <f>přehled!R36</f>
        <v>1.62</v>
      </c>
      <c r="G27" s="68">
        <f>přehled!S36</f>
        <v>3.94</v>
      </c>
      <c r="H27" s="68">
        <f>přehled!T36</f>
        <v>6.88</v>
      </c>
      <c r="I27" s="68">
        <f>přehled!U36</f>
        <v>0.15</v>
      </c>
      <c r="J27" s="68">
        <f>přehled!V36</f>
        <v>3.19</v>
      </c>
      <c r="K27" s="68">
        <f>přehled!W36</f>
        <v>9.9</v>
      </c>
      <c r="L27" s="68">
        <f>přehled!X36</f>
        <v>0.15</v>
      </c>
      <c r="M27" s="68">
        <f>přehled!Y36</f>
        <v>0.63</v>
      </c>
      <c r="N27" s="68">
        <f>přehled!Z36</f>
        <v>0</v>
      </c>
      <c r="O27" s="163">
        <f>přehled!AA36</f>
        <v>0</v>
      </c>
    </row>
    <row r="28" spans="2:15" s="7" customFormat="1" ht="13.5" thickBot="1">
      <c r="B28" s="80" t="s">
        <v>30</v>
      </c>
      <c r="C28" s="81" t="s">
        <v>16</v>
      </c>
      <c r="D28" s="82">
        <f>přehled!P37</f>
        <v>0.1</v>
      </c>
      <c r="E28" s="82">
        <f>přehled!Q37</f>
        <v>0.2</v>
      </c>
      <c r="F28" s="82">
        <f>přehled!R37</f>
        <v>0.18</v>
      </c>
      <c r="G28" s="82">
        <f>přehled!S37</f>
        <v>0.1</v>
      </c>
      <c r="H28" s="82">
        <f>přehled!T37</f>
        <v>0.1</v>
      </c>
      <c r="I28" s="82">
        <f>přehled!U37</f>
        <v>0.1</v>
      </c>
      <c r="J28" s="82">
        <f>přehled!V37</f>
        <v>0.1</v>
      </c>
      <c r="K28" s="82">
        <f>přehled!W37</f>
        <v>0.1</v>
      </c>
      <c r="L28" s="82">
        <f>přehled!X37</f>
        <v>0.1</v>
      </c>
      <c r="M28" s="82">
        <f>přehled!Y37</f>
        <v>0.1</v>
      </c>
      <c r="N28" s="82">
        <f>přehled!Z37</f>
        <v>0</v>
      </c>
      <c r="O28" s="165">
        <f>přehled!AA37</f>
        <v>0</v>
      </c>
    </row>
    <row r="29" ht="13.5" thickTop="1"/>
  </sheetData>
  <printOptions/>
  <pageMargins left="0.75" right="0.75" top="1" bottom="1" header="0.5" footer="0.5"/>
  <pageSetup fitToHeight="1" fitToWidth="1" horizontalDpi="600" verticalDpi="600" orientation="landscape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3" max="3" width="7.57421875" style="0" customWidth="1"/>
    <col min="4" max="13" width="8.421875" style="0" customWidth="1"/>
  </cols>
  <sheetData>
    <row r="1" ht="7.5" customHeight="1" thickBot="1"/>
    <row r="2" spans="2:17" ht="14.25" thickBot="1" thickTop="1">
      <c r="B2" s="9" t="s">
        <v>43</v>
      </c>
      <c r="C2" s="10"/>
      <c r="D2" s="10"/>
      <c r="E2" s="10"/>
      <c r="F2" s="11" t="str">
        <f>přehled!F2</f>
        <v>Licoměřice - odval (výtok z drenáže)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56"/>
    </row>
    <row r="3" spans="1:17" ht="13.5" thickTop="1">
      <c r="A3" s="3"/>
      <c r="B3" s="12" t="s">
        <v>0</v>
      </c>
      <c r="C3" s="13"/>
      <c r="D3" s="14">
        <f>přehled!F4</f>
        <v>38321</v>
      </c>
      <c r="E3" s="14">
        <f>přehled!G4</f>
        <v>38448</v>
      </c>
      <c r="F3" s="14">
        <f>přehled!H4</f>
        <v>38547</v>
      </c>
      <c r="G3" s="14">
        <f>přehled!I4</f>
        <v>38638</v>
      </c>
      <c r="H3" s="14">
        <f>přehled!J4</f>
        <v>38813</v>
      </c>
      <c r="I3" s="14">
        <f>přehled!K4</f>
        <v>38916</v>
      </c>
      <c r="J3" s="14">
        <f>přehled!L4</f>
        <v>38996</v>
      </c>
      <c r="K3" s="14">
        <f>přehled!N4</f>
        <v>0</v>
      </c>
      <c r="L3" s="14">
        <f>přehled!O4</f>
        <v>0</v>
      </c>
      <c r="M3" s="14"/>
      <c r="N3" s="14"/>
      <c r="O3" s="14"/>
      <c r="P3" s="14"/>
      <c r="Q3" s="197"/>
    </row>
    <row r="4" spans="1:17" ht="12.75">
      <c r="A4" s="188"/>
      <c r="B4" s="18" t="s">
        <v>59</v>
      </c>
      <c r="C4" s="87" t="s">
        <v>58</v>
      </c>
      <c r="D4" s="20">
        <f>přehled!F38</f>
        <v>0</v>
      </c>
      <c r="E4" s="20">
        <f>přehled!G38</f>
        <v>0</v>
      </c>
      <c r="F4" s="20">
        <f>přehled!H38</f>
        <v>25.67</v>
      </c>
      <c r="G4" s="20">
        <f>přehled!I38</f>
        <v>34.35</v>
      </c>
      <c r="H4" s="20">
        <f>přehled!J38</f>
        <v>0</v>
      </c>
      <c r="I4" s="20">
        <f>přehled!K38</f>
        <v>0</v>
      </c>
      <c r="J4" s="20">
        <f>přehled!L38</f>
        <v>0</v>
      </c>
      <c r="K4" s="20">
        <f>přehled!N38</f>
        <v>0</v>
      </c>
      <c r="L4" s="20">
        <f>přehled!O38</f>
        <v>0</v>
      </c>
      <c r="M4" s="20"/>
      <c r="N4" s="20"/>
      <c r="O4" s="20"/>
      <c r="P4" s="20"/>
      <c r="Q4" s="204"/>
    </row>
    <row r="5" spans="1:17" ht="12.75">
      <c r="A5" s="188"/>
      <c r="B5" s="21" t="s">
        <v>53</v>
      </c>
      <c r="C5" s="22" t="s">
        <v>58</v>
      </c>
      <c r="D5" s="23">
        <f>přehled!F39</f>
        <v>0</v>
      </c>
      <c r="E5" s="23">
        <f>přehled!G39</f>
        <v>0</v>
      </c>
      <c r="F5" s="23">
        <f>přehled!H39</f>
        <v>25.67</v>
      </c>
      <c r="G5" s="23">
        <f>přehled!I39</f>
        <v>34.35</v>
      </c>
      <c r="H5" s="23">
        <f>přehled!J39</f>
        <v>0</v>
      </c>
      <c r="I5" s="23">
        <f>přehled!K39</f>
        <v>0</v>
      </c>
      <c r="J5" s="23">
        <f>přehled!L39</f>
        <v>0</v>
      </c>
      <c r="K5" s="23">
        <f>přehled!N39</f>
        <v>0</v>
      </c>
      <c r="L5" s="23">
        <f>přehled!O39</f>
        <v>0</v>
      </c>
      <c r="M5" s="23"/>
      <c r="N5" s="23"/>
      <c r="O5" s="23"/>
      <c r="P5" s="23"/>
      <c r="Q5" s="205"/>
    </row>
    <row r="6" spans="1:17" ht="12.75">
      <c r="A6" s="188"/>
      <c r="B6" s="24" t="s">
        <v>56</v>
      </c>
      <c r="C6" s="25" t="s">
        <v>16</v>
      </c>
      <c r="D6" s="26">
        <f>přehled!F40</f>
        <v>0</v>
      </c>
      <c r="E6" s="26">
        <f>přehled!G40</f>
        <v>0</v>
      </c>
      <c r="F6" s="26">
        <f>přehled!H40</f>
        <v>2.07</v>
      </c>
      <c r="G6" s="26">
        <f>přehled!I40</f>
        <v>2.77</v>
      </c>
      <c r="H6" s="26">
        <f>přehled!J40</f>
        <v>1.9</v>
      </c>
      <c r="I6" s="26">
        <f>přehled!K40</f>
        <v>2.82</v>
      </c>
      <c r="J6" s="26">
        <f>přehled!L40</f>
        <v>2.07</v>
      </c>
      <c r="K6" s="26">
        <f>přehled!N40</f>
        <v>0</v>
      </c>
      <c r="L6" s="26">
        <f>přehled!O40</f>
        <v>0</v>
      </c>
      <c r="M6" s="26"/>
      <c r="N6" s="26"/>
      <c r="O6" s="26"/>
      <c r="P6" s="26"/>
      <c r="Q6" s="206"/>
    </row>
    <row r="7" spans="1:17" ht="13.5" thickBot="1">
      <c r="A7" s="188"/>
      <c r="B7" s="27" t="s">
        <v>54</v>
      </c>
      <c r="C7" s="28" t="s">
        <v>58</v>
      </c>
      <c r="D7" s="29">
        <f>přehled!F41</f>
        <v>0</v>
      </c>
      <c r="E7" s="29">
        <f>přehled!G41</f>
        <v>0</v>
      </c>
      <c r="F7" s="29">
        <f>přehled!H41</f>
        <v>0.05</v>
      </c>
      <c r="G7" s="29">
        <f>přehled!I41</f>
        <v>0.05</v>
      </c>
      <c r="H7" s="29">
        <f>přehled!J41</f>
        <v>0.05</v>
      </c>
      <c r="I7" s="29">
        <f>přehled!K41</f>
        <v>0.05</v>
      </c>
      <c r="J7" s="29">
        <f>přehled!L41</f>
        <v>0</v>
      </c>
      <c r="K7" s="29">
        <f>přehled!N41</f>
        <v>0</v>
      </c>
      <c r="L7" s="29">
        <f>přehled!O41</f>
        <v>0</v>
      </c>
      <c r="M7" s="29"/>
      <c r="N7" s="29"/>
      <c r="O7" s="29"/>
      <c r="P7" s="29"/>
      <c r="Q7" s="207"/>
    </row>
    <row r="8" ht="6" customHeight="1" thickBot="1" thickTop="1"/>
    <row r="9" spans="2:17" ht="14.25" thickBot="1" thickTop="1">
      <c r="B9" s="9" t="s">
        <v>43</v>
      </c>
      <c r="C9" s="10"/>
      <c r="D9" s="10"/>
      <c r="E9" s="10"/>
      <c r="F9" s="11" t="str">
        <f>přehled!Q2</f>
        <v>Licoměřice - důlní jáma J-56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56"/>
    </row>
    <row r="10" spans="2:17" ht="13.5" thickTop="1">
      <c r="B10" s="12" t="s">
        <v>0</v>
      </c>
      <c r="C10" s="13"/>
      <c r="D10" s="14">
        <f>přehled!P4</f>
        <v>38266</v>
      </c>
      <c r="E10" s="14">
        <f>přehled!Q4</f>
        <v>38321</v>
      </c>
      <c r="F10" s="14">
        <f>přehled!R4</f>
        <v>38420</v>
      </c>
      <c r="G10" s="14">
        <f>přehled!S4</f>
        <v>38448</v>
      </c>
      <c r="H10" s="14">
        <f>přehled!T4</f>
        <v>38547</v>
      </c>
      <c r="I10" s="14">
        <f>přehled!U4</f>
        <v>38638</v>
      </c>
      <c r="J10" s="14">
        <f>přehled!V4</f>
        <v>38757</v>
      </c>
      <c r="K10" s="14">
        <f>přehled!W4</f>
        <v>38813</v>
      </c>
      <c r="L10" s="14">
        <f>přehled!X4</f>
        <v>38916</v>
      </c>
      <c r="M10" s="14">
        <f>přehled!Y4</f>
        <v>38996</v>
      </c>
      <c r="N10" s="14">
        <f>přehled!Z4</f>
        <v>0</v>
      </c>
      <c r="O10" s="14">
        <f>přehled!AA4</f>
        <v>0</v>
      </c>
      <c r="P10" s="14">
        <f>přehled!AB4</f>
        <v>0</v>
      </c>
      <c r="Q10" s="197">
        <f>přehled!AC4</f>
        <v>0</v>
      </c>
    </row>
    <row r="11" spans="2:17" ht="12.75">
      <c r="B11" s="18" t="s">
        <v>59</v>
      </c>
      <c r="C11" s="87" t="s">
        <v>58</v>
      </c>
      <c r="D11" s="130">
        <f>přehled!P38</f>
        <v>0</v>
      </c>
      <c r="E11" s="20">
        <f>přehled!Q38</f>
        <v>0</v>
      </c>
      <c r="F11" s="20">
        <f>přehled!R38</f>
        <v>2.2196</v>
      </c>
      <c r="G11" s="20">
        <f>přehled!S38</f>
        <v>5.1584</v>
      </c>
      <c r="H11" s="20">
        <f>přehled!T38</f>
        <v>5.6916</v>
      </c>
      <c r="I11" s="20">
        <f>přehled!U38</f>
        <v>1.1036</v>
      </c>
      <c r="J11" s="20">
        <f>přehled!V38</f>
        <v>1.2400000000000002</v>
      </c>
      <c r="K11" s="20">
        <f>přehled!W38</f>
        <v>7.005999999999999</v>
      </c>
      <c r="L11" s="20">
        <f>přehled!X38</f>
        <v>1.2648</v>
      </c>
      <c r="M11" s="20">
        <f>přehled!Y38</f>
        <v>2.4676</v>
      </c>
      <c r="N11" s="20">
        <f>přehled!Z38</f>
        <v>0</v>
      </c>
      <c r="O11" s="20">
        <f>přehled!AA38</f>
        <v>0</v>
      </c>
      <c r="P11" s="20">
        <f>přehled!AB38</f>
        <v>0</v>
      </c>
      <c r="Q11" s="204">
        <f>přehled!AC38</f>
        <v>0</v>
      </c>
    </row>
    <row r="12" spans="2:17" ht="12.75">
      <c r="B12" s="21" t="s">
        <v>53</v>
      </c>
      <c r="C12" s="22" t="s">
        <v>58</v>
      </c>
      <c r="D12" s="131">
        <f>D14*12.4</f>
        <v>0</v>
      </c>
      <c r="E12" s="23">
        <f>přehled!Q39</f>
        <v>0</v>
      </c>
      <c r="F12" s="23">
        <f>přehled!R39</f>
        <v>2.2196</v>
      </c>
      <c r="G12" s="23">
        <f>přehled!S39</f>
        <v>5.1584</v>
      </c>
      <c r="H12" s="23">
        <f>přehled!T39</f>
        <v>5.6916</v>
      </c>
      <c r="I12" s="23">
        <f>přehled!U39</f>
        <v>1.1036</v>
      </c>
      <c r="J12" s="23">
        <f>přehled!V39</f>
        <v>1.2400000000000002</v>
      </c>
      <c r="K12" s="23">
        <f>přehled!W39</f>
        <v>7.005999999999999</v>
      </c>
      <c r="L12" s="23">
        <f>přehled!X39</f>
        <v>1.2648</v>
      </c>
      <c r="M12" s="23">
        <f>přehled!Y39</f>
        <v>2.4676</v>
      </c>
      <c r="N12" s="23">
        <f>přehled!Z39</f>
        <v>0</v>
      </c>
      <c r="O12" s="23">
        <f>přehled!AA39</f>
        <v>0</v>
      </c>
      <c r="P12" s="23">
        <f>přehled!AB39</f>
        <v>0</v>
      </c>
      <c r="Q12" s="205">
        <f>přehled!AC39</f>
        <v>0</v>
      </c>
    </row>
    <row r="13" spans="2:17" ht="12.75">
      <c r="B13" s="24" t="s">
        <v>56</v>
      </c>
      <c r="C13" s="25" t="s">
        <v>16</v>
      </c>
      <c r="D13" s="132">
        <f>přehled!P40</f>
        <v>0</v>
      </c>
      <c r="E13" s="26">
        <f>přehled!Q40</f>
        <v>0</v>
      </c>
      <c r="F13" s="26">
        <f>přehled!R40</f>
        <v>0.179</v>
      </c>
      <c r="G13" s="26">
        <f>přehled!S40</f>
        <v>0.416</v>
      </c>
      <c r="H13" s="26">
        <f>přehled!T40</f>
        <v>0.459</v>
      </c>
      <c r="I13" s="26">
        <f>přehled!U40</f>
        <v>0.089</v>
      </c>
      <c r="J13" s="26">
        <f>přehled!V40</f>
        <v>0.1</v>
      </c>
      <c r="K13" s="26">
        <f>přehled!W40</f>
        <v>0.565</v>
      </c>
      <c r="L13" s="26">
        <f>přehled!X40</f>
        <v>0.102</v>
      </c>
      <c r="M13" s="26">
        <f>přehled!Y40</f>
        <v>0.199</v>
      </c>
      <c r="N13" s="26">
        <f>přehled!Z40</f>
        <v>0</v>
      </c>
      <c r="O13" s="26">
        <f>přehled!AA40</f>
        <v>0</v>
      </c>
      <c r="P13" s="26">
        <f>přehled!AB40</f>
        <v>0</v>
      </c>
      <c r="Q13" s="206">
        <f>přehled!AC40</f>
        <v>0</v>
      </c>
    </row>
    <row r="14" spans="2:17" ht="13.5" thickBot="1">
      <c r="B14" s="27" t="s">
        <v>54</v>
      </c>
      <c r="C14" s="28" t="s">
        <v>58</v>
      </c>
      <c r="D14" s="133">
        <f>přehled!P41</f>
        <v>0</v>
      </c>
      <c r="E14" s="29">
        <f>přehled!Q41</f>
        <v>0</v>
      </c>
      <c r="F14" s="29">
        <f>přehled!R41</f>
        <v>0.98</v>
      </c>
      <c r="G14" s="29">
        <f>přehled!S41</f>
        <v>0.77</v>
      </c>
      <c r="H14" s="29">
        <f>přehled!T41</f>
        <v>0.78</v>
      </c>
      <c r="I14" s="29">
        <f>přehled!U41</f>
        <v>0.94</v>
      </c>
      <c r="J14" s="29">
        <f>přehled!V41</f>
        <v>0.75</v>
      </c>
      <c r="K14" s="29">
        <f>přehled!W41</f>
        <v>0.54</v>
      </c>
      <c r="L14" s="29">
        <f>přehled!X41</f>
        <v>0.76</v>
      </c>
      <c r="M14" s="29">
        <f>přehled!Y41</f>
        <v>0.92</v>
      </c>
      <c r="N14" s="29">
        <f>přehled!Z41</f>
        <v>0</v>
      </c>
      <c r="O14" s="29">
        <f>přehled!AA41</f>
        <v>0</v>
      </c>
      <c r="P14" s="29">
        <f>přehled!AB41</f>
        <v>0</v>
      </c>
      <c r="Q14" s="207">
        <f>přehled!AC41</f>
        <v>0</v>
      </c>
    </row>
    <row r="15" ht="13.5" thickTop="1"/>
  </sheetData>
  <mergeCells count="1">
    <mergeCell ref="A4:A7"/>
  </mergeCells>
  <printOptions/>
  <pageMargins left="0.75" right="0.75" top="1" bottom="1" header="0.5" footer="0.5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LMP3</dc:creator>
  <cp:keywords/>
  <dc:description/>
  <cp:lastModifiedBy>LMP3</cp:lastModifiedBy>
  <cp:lastPrinted>2005-12-27T21:15:11Z</cp:lastPrinted>
  <dcterms:created xsi:type="dcterms:W3CDTF">2005-04-01T13:20:23Z</dcterms:created>
  <dcterms:modified xsi:type="dcterms:W3CDTF">2006-11-25T12:21:37Z</dcterms:modified>
  <cp:category/>
  <cp:version/>
  <cp:contentType/>
  <cp:contentStatus/>
</cp:coreProperties>
</file>